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3"/>
  </bookViews>
  <sheets>
    <sheet name="KQKD" sheetId="1" r:id="rId1"/>
    <sheet name="CDKT" sheetId="2" r:id="rId2"/>
    <sheet name="LCTT" sheetId="3" r:id="rId3"/>
    <sheet name="TM" sheetId="4" r:id="rId4"/>
  </sheets>
  <externalReferences>
    <externalReference r:id="rId7"/>
  </externalReferences>
  <definedNames>
    <definedName name="_xlnm.Print_Titles" localSheetId="0">'KQKD'!$8:$8</definedName>
  </definedNames>
  <calcPr fullCalcOnLoad="1"/>
</workbook>
</file>

<file path=xl/sharedStrings.xml><?xml version="1.0" encoding="utf-8"?>
<sst xmlns="http://schemas.openxmlformats.org/spreadsheetml/2006/main" count="1467" uniqueCount="881">
  <si>
    <t xml:space="preserve">Tiền bao gồm tiền mặt và tiền gửi ngân hàng không kỳ hạn.  Các khoản tương đương tiền là các khoản đầu tư ngắn hạn có tính thanh khoản cao có thể dễ dàng chuyển đổi thành một lượng tiền xác định trước, ít rủi ro về thay đổi giá trị và được giữ nhằm đáp ứng nhu cầu thanh toán ngắn hạn hơn là cho mục đích đầu tư hay các mục đích khác. </t>
  </si>
  <si>
    <t>Tiền và các khoản tương đương tiền bao gồm các khoản tiền thanh toán giao dịch chứng khoán của nhà đầu tư mà những khoản tiền này được hạch toán riêng biệt với số dư tài khoản tại ngân hàng của Công ty.</t>
  </si>
  <si>
    <t>(e)</t>
  </si>
  <si>
    <t>Chứng khoán đầu tư ngắn hạn và dài hạn</t>
  </si>
  <si>
    <t>Operations of the company in the fiscal year affecting the financial statements</t>
  </si>
  <si>
    <t>(i)</t>
  </si>
  <si>
    <t>Phân loại</t>
  </si>
  <si>
    <t>ACCOUNTING SYSTEM AND ACCOUNTING POLICY</t>
  </si>
  <si>
    <t>Chứng khoán đầu tư được phân loại thành ba nhóm: i) chứng khoán kinh doanh, ii) chứng khoán đầu tư sẵn sàng để bán hoặc iii) chứng khoán đầu tư đầu tư giữ đến ngày đáo hạn. Công ty phân loại chứng khoán đầu tư tại thời điểm mua.</t>
  </si>
  <si>
    <t>Annual accounting period commences from 1st January and ends on 31st December.</t>
  </si>
  <si>
    <t>(ii)</t>
  </si>
  <si>
    <t>Ghi nhận</t>
  </si>
  <si>
    <t>Công ty ghi nhận chứng khoán đầu tư vào ngày Công ty chính thức trở thành một bên theo các điều khoản hợp đồng của các khoản đầu tư (hạch toán vào ngày giao dịch).</t>
  </si>
  <si>
    <t>The Company maintains its accounting records in VND.</t>
  </si>
  <si>
    <t>(iii)</t>
  </si>
  <si>
    <t>Hạch toán</t>
  </si>
  <si>
    <t>Accounting Standards and Accounting system</t>
  </si>
  <si>
    <t xml:space="preserve">Chứng khoán đầu tư được phản ánh theo nguyên giá trừ đi dự phòng giảm giá chứng khoán tham khảo theo giá thị trường của các chứng khoán tại các Sở Giao dịch Chứng khoán. </t>
  </si>
  <si>
    <t>Nguyên giá của chứng khoán đầu tư được tính theo phương pháp bình quân gia quyền</t>
  </si>
  <si>
    <t>Chứng khoán đầu tư chưa niêm yết nhưng được tự do mua bán trên thị trường OTC được phản ánh theo nguyên giá trừ đi dự phòng giảm giá theo đánh giá của Ban Giám đốc.  Ban Giám đốc xác định các khoản dự phòng giảm giá bằng cách tham khảo giá thị trường trên Sàn Giao dịch Chứng khoán OTC.</t>
  </si>
  <si>
    <t>Đối với chứng khoán đầu tư không được tự do mua bán trên thị trường, Ban Giám đốc xác định các khoản dự phòng giảm giá sau khi xem xét giá gốc, tình hình thị trường, hoạt động kinh doanh hiện tại và tương lai và các luồng lưu chuyển tiền tệ tương lai.</t>
  </si>
  <si>
    <t>Dự phòng giảm giá chứng khoán đầu tư được đề cập như trên sẽ được hoàn nhập khi việc tăng lên sau đó của giá trị có thể thu hồi là do sự kiện khách quan xảy ra sau khi khoản dự phòng được ghi nhận.  Khoản dự phòng chỉ được hoàn nhập trong phạm vi không được làm giá trị ghi sổ của các khoản đầu tư trở lên vượt quá giá trị ghi sổ của các khoản đầu tư này khi giả định không có khoản dự phòng nào đã được ghi nhận.</t>
  </si>
  <si>
    <t xml:space="preserve">The company applies Enterprise Accounting System issued under Decision No.15/2006/QĐ-BTC dated 20 March, 2006 by Minister of Finance. </t>
  </si>
  <si>
    <t>(iv)</t>
  </si>
  <si>
    <t>Chấm dứt  ghi nhận</t>
  </si>
  <si>
    <t xml:space="preserve"> Announcement on compliance with Vietnamese standards and accounting system</t>
  </si>
  <si>
    <t>Các khoản chứng khoán đầu tư bị dừng ghi nhận khi quyền nhận được các luồng tiền từ các khoản đầu tư bị chấm dứt hoặc Công ty đã chuyển đi phần lớn rủi ro và lợi ích gắn với quyền sở hữu.</t>
  </si>
  <si>
    <t>The company applies Vietnamese Accounting Standards and supplement documents issued by the State. Financial statements are prepared in accordance with regulations of each standard and supplement documents as well as with current accounting system.</t>
  </si>
  <si>
    <t>(f)</t>
  </si>
  <si>
    <t>Các khoản phải thu</t>
  </si>
  <si>
    <t>Form of accounting record</t>
  </si>
  <si>
    <t>Các khoản phải thu của khách hàng và các khoản phải thu khác được phản ánh theo nguyên giá trừ đi dự phòng phải thu khó đòi.</t>
  </si>
  <si>
    <t>The company is applying accounting record by computer.</t>
  </si>
  <si>
    <t>(g)</t>
  </si>
  <si>
    <t>Tài sản cố định hữu hình</t>
  </si>
  <si>
    <t xml:space="preserve">Recognition of cash and cash equivalents </t>
  </si>
  <si>
    <t>Nguyên giá</t>
  </si>
  <si>
    <t>Tài sản cố định hữu hình được thể hiện theo nguyên giá trừ đi giá trị hao mòn lũy kế.  Nguyên giá ban đầu của tài sản cố định hữu hình gồm giá mua của tài sản, bao gồm cả thuế nhập khẩu, các loại thuế đầu vào không được hoàn lại và chi phí liên quan trực tiếp đến việc đưa tài sản vào trạng thái và vị trí hoạt động cho mục đích sử dụng dự kiến.  Các chi phí phát sinh sau khi tài sản cố định hữu hình đã đi vào hoạt động như chi phí sửa chữa, bảo dưỡng và đại tu thường được hạch toán vào báo cáo kết quả hoạt động kinh doanh của năm phát sinh chi phí.  Trường hợp có thể chứng minh một cách rõ ràng các chi phí này làm tăng lợi ích kinh tế trong tương lai dự tính thu được từ việc sử dụng tài sản cố định hữu hình vượt trên mức hoạt động tiêu chuẩn đã được đánh giá ban đầu, thì các chi phí này được vốn hóa như một khoản nguyên giá tăng thêm của tài sản cố định hữu hình.</t>
  </si>
  <si>
    <t>Cash and cash equivalents comprise cash on hand, cash in banks and short term, highly liquid investment with an original maturity of three months or less since the date of financial statements which are readily convertible into known amounts of cash witho</t>
  </si>
  <si>
    <t>Khấu hao</t>
  </si>
  <si>
    <t xml:space="preserve">Foreign currency transactions </t>
  </si>
  <si>
    <t>Khấu hao được trích theo phương pháp đường thẳng. Thời gian khấu hao được ước tính như sau:</t>
  </si>
  <si>
    <t>Depreciation is provided on a straight-line basis. Annual rates calculated to write off the cost of each asset evenly over its expected useful life as follows:</t>
  </si>
  <si>
    <t>Máy móc thiết bị</t>
  </si>
  <si>
    <t>3 -5 năm</t>
  </si>
  <si>
    <t>Buildings</t>
  </si>
  <si>
    <t>year</t>
  </si>
  <si>
    <t>Phương tiện vận chuyển</t>
  </si>
  <si>
    <t>6 năm</t>
  </si>
  <si>
    <t>Machinery, equipment</t>
  </si>
  <si>
    <t>Thiết bị, dụng cụ quản lý</t>
  </si>
  <si>
    <t>3 - 5 năm</t>
  </si>
  <si>
    <t xml:space="preserve">Transportation equipment  </t>
  </si>
  <si>
    <t>Phần mềm máy tính</t>
  </si>
  <si>
    <t>Office equipment and furniture</t>
  </si>
  <si>
    <t>(h)</t>
  </si>
  <si>
    <t xml:space="preserve"> Tài sản cố định vô hình</t>
  </si>
  <si>
    <t xml:space="preserve">                                 Người lập biểu                                                          Kế toán trưởng                                                       Giám đốc</t>
  </si>
  <si>
    <t>Người lập biểu                                                    Kế toán trưởng                                              Giám đốc</t>
  </si>
  <si>
    <t xml:space="preserve">Recognition of financial investment </t>
  </si>
  <si>
    <t>Tài sản cố định vô hình bao gồm phần mềm máy vi tính. Giá mua của phần mềm vi tính mới mà phần mềm vi tính này không là một bộ phận không thể tách rời với phần cứng có liên quan thì được vốn hóa và hạch toán như tài sản cố định vô hình.  Phần mềm vi tính được phân bổ theo phương pháp đường thẳng từ 2 đến 5 năm. Tài sản cố định vô hình khác được phân bổ theo phương thức đường thẳng từ 2 đến 3 năm.</t>
  </si>
  <si>
    <t>Investments in subsidiaries over which the Company has control are stated at original cost. Distributions from accumulated net profits from subsidiaries arising subsequent to the date of acquisition are recognized in the Income Statement. Other distributi</t>
  </si>
  <si>
    <t xml:space="preserve"> Xây dựng cơ bản dở dang</t>
  </si>
  <si>
    <t>Xây dựng cơ bản dở dang phản ánh các khoản chi phí xây dựng và phần mềm máy vi tính chưa lắp đặt xong để đưa vào sử dụng. Không tính khấu hao cho xây dựng cơ bản dở dang trong quá trình xây dựng và lắp đặt.</t>
  </si>
  <si>
    <t xml:space="preserve">Investments in associates over which the Company has significant influence are stated at original cost. Distributions from accumulated net profits from associates arising subsequent to the date of acquisition are recognized in the Income Statement. Other </t>
  </si>
  <si>
    <t>(j)</t>
  </si>
  <si>
    <t>Chi phí trả trước dài hạn</t>
  </si>
  <si>
    <t>Các chi phí trả trước dài hạn khác được hạch toán theo nguyên giá và được phân bổ theo phương pháp đường thẳng trong vòng hai năm.</t>
  </si>
  <si>
    <t>Provisions for devaluation of investments are made based on the excess of original cost in accounting books over their market value at year-end.</t>
  </si>
  <si>
    <t>(k)</t>
  </si>
  <si>
    <t>Các khoản phải trả cho người bán và phải trả khác</t>
  </si>
  <si>
    <t>Các khoản phải trả cho người bán và phải trả khác được phản ánh theo nguyên giá.</t>
  </si>
  <si>
    <t>Prepaid expenses only related to present fiscal year are recognised as short-term prepaid expenses and are allocated into operating costs.</t>
  </si>
  <si>
    <t>(l)</t>
  </si>
  <si>
    <t>Thuế</t>
  </si>
  <si>
    <t xml:space="preserve">Recognition of accrued expenses </t>
  </si>
  <si>
    <t>Thuế thu nhập doanh nghiệp tính trên lợi nhuận hoặc lỗ của năm bao gồm thuế thu nhập hiện hành và thuế thu nhập hoãn lại.  Thuế thu nhập doanh nghiệp được ghi nhận trong báo cáo kết quả hoạt động kinh doanh ngoại trừ trường hợp khoản thuế thu nhập phát sinh liên quan đến các khoản mục được ghi nhận thẳng vào vốn chủ sở hữu, khi đó khoản thuế thu nhập này cũng được ghi nhận thẳng vào vốn chủ sở hữu</t>
  </si>
  <si>
    <t>Expenses not yet occurred may be charged in advance into production and operating costs in order to ensure when these expenses arise, they do not make material influence on production and operating costs on the basis of suitability between revenue and cos</t>
  </si>
  <si>
    <t>Thuế thu nhập hiện hành là khoản thuế dự kiến phải nộp dựa trên thu nhập chịu thuế trong năm, sử dụng các mức thuế suất có hiệu lực hoặc cơ bản có hiệu lực tại ngày kết thúc niên độ kế toán, và các khoản điều chỉnh thuế phải nộp liên quan đến năm trước.</t>
  </si>
  <si>
    <t>Value of a provision is a reasonable estimate of an amount used to settle present liabilities at the balance sheet date.</t>
  </si>
  <si>
    <t>Thuế thu nhập hoãn lại được tính theo phương pháp số dư nợ trên bảng cân đối kế toán cho các chênh lệch tạm thời giữa giá trị ghi sổ của các khoản mục tài sản và nợ phải trả cho mục đích báo cáo tài chính và giá trị xác định theo mục đích thuế.  Giá trị của thuế thu nhập hoãn lại được ghi nhận dựa trên cách thức thu hồi hoặc thanh toán dự kiến đối với giá trị ghi sổ của các khoản mục tài sản và nợ phải trả, sử dụng các mức thuế suất có hiệu lực hoặc cơ bản có hiệu lực tại ngày kết thúc niên độ kế toán.</t>
  </si>
  <si>
    <t>Only expenditures that relate to the original provision are set against it.</t>
  </si>
  <si>
    <t>Tài sản thuế thu nhập hoãn lại chỉ được ghi nhận tương ứng với mức lợi nhuận chịu thuế chắc chắn trong tương lai mà lợi nhuận đó có thể dùng để khấu trừ với tài sản thuế thu nhập này.  Tài sản thuế thu nhập hoãn lại được ghi giảm khi không còn chắc chắn thu được các lợi ích về thuế liên quan này.</t>
  </si>
  <si>
    <t>In case provision set for the previous period but not used up exceeds the one set for the current period, the difference is recorded as decrease in production and operation expenditures. This method is not applied for provision for warranty of constructio</t>
  </si>
  <si>
    <t>(m)</t>
  </si>
  <si>
    <t>Vốn cổ phần</t>
  </si>
  <si>
    <t>Recognition of owner’s equity</t>
  </si>
  <si>
    <t xml:space="preserve">Cổ phiếu phổ thông  </t>
  </si>
  <si>
    <t>Owner’s equity is stated at actually contributed capital of owners.</t>
  </si>
  <si>
    <t>Cổ phiếu phổ thông được phân loại như vốn chủ sở hữu.  Chi phí liên quan trực tiếp đến việc phát hành cổ phiếu phổ thông được ghi nhận là một khoản giảm vốn chủ sở hữu.</t>
  </si>
  <si>
    <t xml:space="preserve">Premium reserve is recorded by the difference (over/under) between the selling price and the par value of treasury stocks when stocks are firstly or additionally issued or reissued. </t>
  </si>
  <si>
    <t>(n)</t>
  </si>
  <si>
    <t>Quỹ dự trữ pháp định</t>
  </si>
  <si>
    <t>Theo quyết định số 27/2007/QĐ-BTC ngày 24 tháng 4 năm 2007 do Bộ Tài Chính ban hành, các công ty chứng khoán phải thực hiện việc phân bổ sau đây từ lợi nhuận sau thuế trước khi phân phối lợi nhuận:</t>
  </si>
  <si>
    <t>Năm 2013</t>
  </si>
  <si>
    <t>Tại thời điểm 31 thắng 03 năm 2013</t>
  </si>
  <si>
    <t xml:space="preserve">                                                                                                                                            Ngày 14 tháng 4 năm 2013</t>
  </si>
  <si>
    <t>Quý I năm 2013</t>
  </si>
  <si>
    <t xml:space="preserve">                                                                                                                                                                                           Ngày 14 tháng 4 năm 2013</t>
  </si>
  <si>
    <t>cho Quý I năm 2013</t>
  </si>
  <si>
    <t>Công ty Cổ phần Chứng khoán Golden Bridge Việt Nam ( Công ty) là một công ty cổ phần được thành lập tại Việt Nam.  Các hoạt động chính của Công ty là thực hiện các hoạt động môi giới chứng khoán, các hoạt động tự doanh chứng khoán và cung cấp dịch vụ tư vấn đầu tư chứng khoán, bảo lãnh phát hành chứng khoán.
Tại ngày 31 tháng 03 năm 2013 Công ty có 28 nhân viên .</t>
  </si>
  <si>
    <t>Vay và nợ ngắn hạn:</t>
  </si>
  <si>
    <t>a. Vay ngắn hạn</t>
  </si>
  <si>
    <t>b. Nợ ngắn hạn</t>
  </si>
  <si>
    <t xml:space="preserve"> - Nợ ngắn hạn khác</t>
  </si>
  <si>
    <t>Lập, ngày 14 tháng 04 năm 2013</t>
  </si>
  <si>
    <t>Revaluation differences on Balance sheet is the difference resulting from asset revaluation according to Decision No... date….. of…</t>
  </si>
  <si>
    <t>Tỷ lệ trích lập       hàng năm</t>
  </si>
  <si>
    <t>Số dư tối đa</t>
  </si>
  <si>
    <t>Quỹ dự trữ bổ sung vốn điều lệ</t>
  </si>
  <si>
    <t>5% lợi nhuận sau thuế</t>
  </si>
  <si>
    <t>Vốn điều lệ</t>
  </si>
  <si>
    <t>Theo Điều lệ Công ty, quỹ dự phòng tài chính và rủi ro nghiệp vụ được trích lập từ lợi nhuận sau thuế ở mức 10% lợi nhuận sau thuế.  Mục đích của quỹ dự phòng tài chính và rủi ro nghiệp vụ là nhằm bù đắp cho các khoản lỗ phát sinh trong quá trình hoạt động kinh doanh bình thường. Quỹ dự trữ này cũng như quỹ bổ sung vốn cổ phần là không được phân phối.</t>
  </si>
  <si>
    <t xml:space="preserve">Dividends to be paid to shareholders are recognised as a payable in Balance sheet after declaration from the Board of management. </t>
  </si>
  <si>
    <t>(o)</t>
  </si>
  <si>
    <t>Doanh thu</t>
  </si>
  <si>
    <t xml:space="preserve">Principles and method of recording revenue </t>
  </si>
  <si>
    <t>Doanh thu môi giới chứng khoán</t>
  </si>
  <si>
    <t>Revenue from rendering of services</t>
  </si>
  <si>
    <t>Doanh thu từ hoạt động môi giới chứng khoán được ghi nhận trong báo cáo kết quả hoạt động kinh doanh khi giao dịch chứng khoán của khách hàng được thực hiện.</t>
  </si>
  <si>
    <t>Revenue from rendering of services is recognised when the outcome of that transaction can be measured reliably. Where a transaction involving the rendering of services is attributable to several periods, each period’s revenue should be recognised by refer</t>
  </si>
  <si>
    <t xml:space="preserve">Doanh thu từ đầu tư chứng khoán </t>
  </si>
  <si>
    <t>Revenue on business capital, dividends</t>
  </si>
  <si>
    <t>Doanh thu từ hoạt động đầu tư chứng khoán được ghi nhận trong báo cáo kết quả hoạt động kinh doanh dựa trên thông báo khớp lệnh cho các giao dịch kinh doanh chứng khoán từ Sở Giao dịch Chứng khoán (đối với các chứng khoán đã niêm yết) và thỏa thuận chuyển nhượng tài sản đã được hoàn tất (đối với các chứng khoán chưa niêm yết).</t>
  </si>
  <si>
    <t>Income from interest is recognised in the income statement on accrual basis.</t>
  </si>
  <si>
    <t xml:space="preserve">Thu nhập lãi </t>
  </si>
  <si>
    <t>Current tax</t>
  </si>
  <si>
    <t>Thu nhập lãi được ghi nhận tại báo cáo kết quả hoạt động kinh doanh theo cơ sở dồn tích.</t>
  </si>
  <si>
    <t>Current tax assets and liabilities for the current and prior periods are measured at the amount expected to be recovered from or paid to the taxation authorities. The tax rates and tax laws used to compute the amount are those that are enacted by the bala</t>
  </si>
  <si>
    <t>(p)</t>
  </si>
  <si>
    <t>Lãi trên cổ phiếu</t>
  </si>
  <si>
    <t xml:space="preserve">Deferred income tax </t>
  </si>
  <si>
    <t xml:space="preserve">Công ty trình bày lãi cơ bản trên cổ phiếu (EPS) đối với các cổ phiếu phổ thông của Công ty.  Lãi cơ bản trên cổ phiếu được tính bằng cách lấy lợi nhuận hoặc lỗ thuộc về cổ đông phổ thông của Công ty chia cho số lượng cổ phiếu phổ thông bình quân gia quyền lưu hành trong năm </t>
  </si>
  <si>
    <t>Deferred tax is provided using the balance sheet liability method on temporary differences at the balance sheet date between the tax base of assets and liabilities and their carrying amount for financial reporting purpose. Deferred income tax assets and l</t>
  </si>
  <si>
    <t>(q)</t>
  </si>
  <si>
    <t>Chi phí vay</t>
  </si>
  <si>
    <t>Chi phí vay được ghi nhận là một khoản chi phí trong kỳ khi các chi phí này phát sinh.</t>
  </si>
  <si>
    <t>®</t>
  </si>
  <si>
    <t xml:space="preserve"> Các bên liên quan</t>
  </si>
  <si>
    <t>Các bên được coi là liên quan nếu một bên có khả năng, trực tiếp hoặc gián tiếp, kiểm soát bên kia hoặc có những ảnh hưởng đáng kể đối với bên kia trong việc đưa ra các quyết định về tài chính hoặc hoạt động.  Các bên cũng được coi là liên quan nếu chịu sự kiểm soát chung, hoặc cùng chịu ảnh hưởng đáng kể chung.</t>
  </si>
  <si>
    <t>(s)</t>
  </si>
  <si>
    <t>Dự phòng trợ cấp thôi việc</t>
  </si>
  <si>
    <t>Theo Bộ luật Lao động Việt Nam, khi nhân viên làm việc cho công ty từ 12 tháng trở lên (“nhân viên đủ điều kiện”) tự nguyện chấm dứt hợp đồng lao động của mình thì bên sử dụng lao động phải thanh toán tiền trợ cấp thôi việc cho nhân viên đó tính dựa trên số năm làm việc và mức lương tại thời điểm thôi việc của nhân viên đó.  Dự phòng trợ cấp thôi việc được lập trên cơ sở mức lương hiện tại của nhân viên và thời gian họ làm việc cho Công ty.</t>
  </si>
  <si>
    <t>Theo Luật Bảo hiểm Xã hội, kể từ ngày 1 tháng 1 năm 2009, Công ty và các nhân viên phải đóng vào quỹ bảo hiểm thất nghiệp do Bảo hiểm Xã hội Việt Nam quản lý.  Mức đóng bởi mỗi bên được tính bằng 1% của mức thấp hơn giữa lương cơ bản của nhân viên hoặc 20 mươi lần mức lương tối thiểu chung được Chính phủ quy định trong từng thời kỳ.  Với việc áp dụng chế độ bảo hiểm thất nghiệp, Công ty không phải lập dự phòng trợ cấp thôi việc cho thời gian làm việc của nhân viên sau ngày 1 tháng 1 năm 2009.  Tuy nhiên, trợ cấp thôi việc phải trả cho các nhân viên đủ điều kiện hiện có tại thời điểm 31 tháng 12 năm 2008 sẽ được xác định dựa trên số năm làm việc của nhân viên được tính đến 31 tháng 12 năm 2008 và mức lương bình quân của họ trong vòng sáu tháng trước thời điểm thôi việc.</t>
  </si>
  <si>
    <t>(t)</t>
  </si>
  <si>
    <t>Các chỉ tiêu ngoài bảng cân đối kế toán</t>
  </si>
  <si>
    <t>Các chỉ tiêu ngoài bảng cân đối kế toán, theo định nghĩa tại Thông tư số 95/2008/TT-BTC ngày 24 tháng 10 năm 2008 của Bộ Tài chính về việc ban hành chế độ kế toán công ty chứng khoán, được trình bày ở các thuyết minh thích hợp của các báo cáo tài chính này.</t>
  </si>
  <si>
    <t>(u)</t>
  </si>
  <si>
    <t>Số dư bằng không</t>
  </si>
  <si>
    <t>Các khoản mục hay số dư quy định trong Thông tư số 95/2008/TT-BTC ngày 24 tháng 10 năm 2008 của Bộ Tài chính về việc ban hành chế độ kế toán công ty chứng khoán nếu không được thể hiện trên các báo cáo tài chính này thì được hiểu là có số dư bằng không.</t>
  </si>
  <si>
    <t xml:space="preserve"> III</t>
  </si>
  <si>
    <t>THÔNG TIN BỔ SUNG CHO CÁC KHOẢN MỤC TRÌNH BÀY TRONG BẢNG CÂN ĐỐI KẾ TOÁN</t>
  </si>
  <si>
    <t>01</t>
  </si>
  <si>
    <t>CASH</t>
  </si>
  <si>
    <t>Cuối kỳ                                        VND</t>
  </si>
  <si>
    <t>Đầu kỳ            VND</t>
  </si>
  <si>
    <t>31/12/2008            VND</t>
  </si>
  <si>
    <t>01/01/2008            VND</t>
  </si>
  <si>
    <t>Tiền mặt</t>
  </si>
  <si>
    <t>Cash on hand</t>
  </si>
  <si>
    <t>Tiền gửi ngân hàng</t>
  </si>
  <si>
    <t>Cash at bank</t>
  </si>
  <si>
    <t>Tiền đang chuyển</t>
  </si>
  <si>
    <t>Cash in transit</t>
  </si>
  <si>
    <t>Tiền gửi về bán chứng khoán bảo lãnh phát hành</t>
  </si>
  <si>
    <t>Cash in bank about issuing securities sales</t>
  </si>
  <si>
    <t>Tiền gửi thanh toán bù trừ giao dịch chứng khoán</t>
  </si>
  <si>
    <t xml:space="preserve">Cash in bank for securities transaction compensation payment </t>
  </si>
  <si>
    <t>Cộng</t>
  </si>
  <si>
    <t>Total</t>
  </si>
  <si>
    <t>02</t>
  </si>
  <si>
    <t>Hàng tồn kho</t>
  </si>
  <si>
    <t>Cuối kỳ            VND</t>
  </si>
  <si>
    <t>- Nguyên liệu, vật liệu</t>
  </si>
  <si>
    <t>- Công cụ, dụng cụ</t>
  </si>
  <si>
    <t xml:space="preserve">* </t>
  </si>
  <si>
    <t>Thuyết minh số liệu và giải thích khác: công cụ dụng cụ mua về được xuất làm nhiều lần.</t>
  </si>
  <si>
    <t>03</t>
  </si>
  <si>
    <t>Giá trị khối lượng giao dịch thực hiện trong kỳ</t>
  </si>
  <si>
    <t>VALUE OF SECURITIES TRANSACTION THIS YEAR</t>
  </si>
  <si>
    <t>Chỉ tiêu</t>
  </si>
  <si>
    <t>Khối lượng giao dịch chứng khoán thực hiện trong kỳ</t>
  </si>
  <si>
    <t>Giá trị khối lượng giao dịch chứng khoán thực hiện trong kỳ (VND)</t>
  </si>
  <si>
    <t>Items</t>
  </si>
  <si>
    <t>Volume of securities transaction this year</t>
  </si>
  <si>
    <t>Volume of securities transaction this year (VND)</t>
  </si>
  <si>
    <t>a)</t>
  </si>
  <si>
    <t>Của Công ty Chứng khoán</t>
  </si>
  <si>
    <t xml:space="preserve">Securities company </t>
  </si>
  <si>
    <t>Cổ phiếu</t>
  </si>
  <si>
    <t>Shares</t>
  </si>
  <si>
    <t>Trái phiếu</t>
  </si>
  <si>
    <t>Bonds</t>
  </si>
  <si>
    <t>Chứng chỉ quỹ</t>
  </si>
  <si>
    <t>Treasury securities</t>
  </si>
  <si>
    <t>Chứng khoán khác</t>
  </si>
  <si>
    <t>Other securities</t>
  </si>
  <si>
    <t>b)</t>
  </si>
  <si>
    <t>Của người đầu tư</t>
  </si>
  <si>
    <t>Investors</t>
  </si>
  <si>
    <t>Tổng cộng</t>
  </si>
  <si>
    <t>04</t>
  </si>
  <si>
    <t>Tình hình đầu tư tài chính</t>
  </si>
  <si>
    <t>Số 
lượng</t>
  </si>
  <si>
    <t>Giá trị theo 
sổ kế toán</t>
  </si>
  <si>
    <t>So với giá 
thị trường</t>
  </si>
  <si>
    <t>Tổng giá trị theo 
giá thị trường</t>
  </si>
  <si>
    <t>Ghi 
chú</t>
  </si>
  <si>
    <t>Tăng</t>
  </si>
  <si>
    <t>Giảm</t>
  </si>
  <si>
    <t xml:space="preserve">I. Chứng khoán </t>
  </si>
  <si>
    <t>thương mại</t>
  </si>
  <si>
    <t>II. Chứng khoán đầu tư</t>
  </si>
  <si>
    <t>- Chứng khoán sẵn sàng để bán</t>
  </si>
  <si>
    <t>- Chứng khoán nắm giữ đến ngày đáo hạn</t>
  </si>
  <si>
    <t>III. Đầu tư góp vốn</t>
  </si>
  <si>
    <t xml:space="preserve">- Đầu tư vào công </t>
  </si>
  <si>
    <t>ty con</t>
  </si>
  <si>
    <t xml:space="preserve">- Vốn góp liên doanh </t>
  </si>
  <si>
    <t>liên kết</t>
  </si>
  <si>
    <t>IV. Đầu tư tài chính khác</t>
  </si>
  <si>
    <t>PHẢI THU HOẠT ĐỘNG GIAO DỊCH CHỨNG KHOÁN</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</si>
  <si>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</si>
  <si>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</si>
  <si>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</si>
  <si>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</si>
  <si>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</si>
  <si>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Trong đó:</t>
  </si>
  <si>
    <t>- Số quá hạn:</t>
  </si>
  <si>
    <t>- Số khó đòi</t>
  </si>
  <si>
    <t>- Số đã lập dự phòng:</t>
  </si>
  <si>
    <t>CÁC KHOẢN PHẢI THU NGẮN HẠN KHÁC</t>
  </si>
  <si>
    <t>OTHER SHORT-TERM RECEIVABLES</t>
  </si>
  <si>
    <t>Phải thu người lao động</t>
  </si>
  <si>
    <t xml:space="preserve"> -   </t>
  </si>
  <si>
    <t>Receivables from employees</t>
  </si>
  <si>
    <t>Kinh phí công đoàn</t>
  </si>
  <si>
    <t>Trade union fund</t>
  </si>
  <si>
    <t>Bảo hiểm xã hội</t>
  </si>
  <si>
    <t>Social insurance</t>
  </si>
  <si>
    <t>Bảo hiểm y tế</t>
  </si>
  <si>
    <t>Health insurance</t>
  </si>
  <si>
    <t>Phải thu khác</t>
  </si>
  <si>
    <t>Others</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</si>
  <si>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</si>
  <si>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</si>
  <si>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</si>
  <si>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</si>
  <si>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</si>
  <si>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</si>
  <si>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</si>
  <si>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</si>
  <si>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</si>
  <si>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</si>
  <si>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</si>
  <si>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</si>
  <si>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</si>
  <si>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</si>
  <si>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</si>
  <si>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 xml:space="preserve">- Các trường hợp hoặc sự kiện dẫn đến phải trích thêm hoặc hoàn nhập dự phòng giảm giá hàng tồn kho:  </t>
  </si>
  <si>
    <t xml:space="preserve">- Reasons for additional provision for obsoleted inventories or reversal of provisions for obsoleted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</si>
  <si>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</si>
  <si>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</si>
  <si>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</si>
  <si>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</si>
  <si>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</si>
  <si>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</si>
  <si>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</si>
  <si>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</si>
  <si>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</si>
  <si>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</si>
  <si>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</si>
  <si>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</si>
  <si>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</si>
  <si>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</si>
  <si>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</si>
  <si>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</si>
  <si>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</si>
  <si>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Fees and other obligations</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</si>
  <si>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</si>
  <si>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The Company’s tax settlements are subject to examination by the tax authorities. Because the application of tax laws and regulations on many types of transactions is susceptible to varying interpretations, amounts reported in the financial statements coul</t>
  </si>
  <si>
    <t>PHẢI THU DÀI HẠN NỘI BỘ</t>
  </si>
  <si>
    <t>INTER-COMPANY LONG-TERM RECEIVABLES</t>
  </si>
  <si>
    <t>Cho vay dài hạn nội bộ</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</si>
  <si>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</si>
  <si>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</si>
  <si>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</si>
  <si>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</si>
  <si>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</si>
  <si>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</si>
  <si>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</si>
  <si>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05</t>
  </si>
  <si>
    <t>Tình hình tăng, giảm tài sản cố định</t>
  </si>
  <si>
    <t xml:space="preserve">INCREASE AND DECREASE IN TANGIBLE FIXED ASSETS </t>
  </si>
  <si>
    <t>Đơn vị tính: VND</t>
  </si>
  <si>
    <t>Unit: VND</t>
  </si>
  <si>
    <t>Khoản mục</t>
  </si>
  <si>
    <t>Phương tiện vận tải, truyền dẫn</t>
  </si>
  <si>
    <t>Item</t>
  </si>
  <si>
    <t>Transportation equipment</t>
  </si>
  <si>
    <t>I. Nguyên giá TSCĐ hữu hình</t>
  </si>
  <si>
    <t xml:space="preserve">I. Original cost </t>
  </si>
  <si>
    <t>Số dư đầu kỳ</t>
  </si>
  <si>
    <t>1. Opening balance</t>
  </si>
  <si>
    <t>- Mua trong kỳ</t>
  </si>
  <si>
    <t>- Đầu tư XDCB hoàn thành</t>
  </si>
  <si>
    <t>2. Increase</t>
  </si>
  <si>
    <t>- Tăng khác</t>
  </si>
  <si>
    <t>- Others</t>
  </si>
  <si>
    <t>- Chuyển sang bất động sản đầu tư</t>
  </si>
  <si>
    <t>- Thanh lý, nhượng bán</t>
  </si>
  <si>
    <t>- Liquidating, disposing</t>
  </si>
  <si>
    <t>- Giảm khác</t>
  </si>
  <si>
    <t>Số dư  cuối kỳ</t>
  </si>
  <si>
    <t>4. Closing balance</t>
  </si>
  <si>
    <t>II. Giá trị đã hao mòn luỹ kế</t>
  </si>
  <si>
    <t>II. Accumulated depreciation</t>
  </si>
  <si>
    <t xml:space="preserve"> Số dư đầu kỳ</t>
  </si>
  <si>
    <t>- Khấu hao trong kỳ</t>
  </si>
  <si>
    <t>- Chuyển sang BĐS đầu tư</t>
  </si>
  <si>
    <t>3. Decrease</t>
  </si>
  <si>
    <t xml:space="preserve"> Số dư cuối kỳ</t>
  </si>
  <si>
    <t>III. Giá trị còn lại của TSCĐ hữu hình</t>
  </si>
  <si>
    <t xml:space="preserve">III. Net book value </t>
  </si>
  <si>
    <t>Tại ngày đầu kỳ</t>
  </si>
  <si>
    <t xml:space="preserve">1. Opening </t>
  </si>
  <si>
    <t>Tại ngày cuối kỳ</t>
  </si>
  <si>
    <t>2. Closing</t>
  </si>
  <si>
    <t>Trong đó</t>
  </si>
  <si>
    <t>- Giá trị còn lại cuối năm của TSCĐ hữu hình đã dùng thế chấp, cầm cố đảm bảo các khoản vay:không</t>
  </si>
  <si>
    <t>- Ending netbook value of tangible fixed assets pledged as loan securities</t>
  </si>
  <si>
    <t>- Nguyên giá TSCĐ cuối năm đã khấu hao hết nhưng vẫn còn sử dụng: không</t>
  </si>
  <si>
    <t>- Cost of fully depreciated tangible fixed assets but still in use</t>
  </si>
  <si>
    <t>- Nguyên giá TSCĐ cuối năm chờ thanh lý: không</t>
  </si>
  <si>
    <t>- Cost of tangible fixed assets waiting for liquidation</t>
  </si>
  <si>
    <t>- Các cam kết về việc mua, bán TSCĐ hữu hình có giá trị lớn trong tương lai: không</t>
  </si>
  <si>
    <t>- Significant commitments in buying, selling valuable tangible fixed assets but not yet implementing</t>
  </si>
  <si>
    <t>- Các thay đổi khác về TSCĐ hữu hình:</t>
  </si>
  <si>
    <t>- Other changes in tangible fixed assets</t>
  </si>
  <si>
    <t>06</t>
  </si>
  <si>
    <t>Tình hình, tăng giảm TSCĐ vô hình</t>
  </si>
  <si>
    <t>INCREASE AND DECREASE IN INTANGIBLE FIXED ASSETS</t>
  </si>
  <si>
    <t>Phần mềm vi tính</t>
  </si>
  <si>
    <t>Tài sản cố định vô hình khác</t>
  </si>
  <si>
    <t>I. Nguyên giá TSCĐ vô hình</t>
  </si>
  <si>
    <t>- Tạo ra từ nội bộ doanh nghiệp</t>
  </si>
  <si>
    <t>- Purchase in the year</t>
  </si>
  <si>
    <t>- Tăng do hợp nhất kinh doanh</t>
  </si>
  <si>
    <t>- Thanh lý nhượng bán</t>
  </si>
  <si>
    <t xml:space="preserve"> Số dư  cuối kỳ</t>
  </si>
  <si>
    <t>III. Giá trị còn lại của TSCĐ vô hình</t>
  </si>
  <si>
    <t>* Thuyết minh số liệu và giải thích khác nếu có</t>
  </si>
  <si>
    <t>07</t>
  </si>
  <si>
    <t>Cuối kỳ                                           VND</t>
  </si>
  <si>
    <t>- Chi phí trả trước về hoạt động TSCĐ</t>
  </si>
  <si>
    <t>- Chi phí thành lập doanh nghiệp</t>
  </si>
  <si>
    <t>- Chi phí nghiên cứu có giá trị lớn</t>
  </si>
  <si>
    <t>- Chi phí cho giai đoạn triển khai không đủ tiêu chuẩn</t>
  </si>
  <si>
    <t>ghi nận là TSCĐ vô hình</t>
  </si>
  <si>
    <t>- …..</t>
  </si>
  <si>
    <t xml:space="preserve">Cộng </t>
  </si>
  <si>
    <t>08</t>
  </si>
  <si>
    <t>Thuế và các khoản phải nộp Nhà Nước</t>
  </si>
  <si>
    <t>Cuối kỳ                                       VND</t>
  </si>
  <si>
    <t>- Thuế giá trị gia tăng</t>
  </si>
  <si>
    <t>- Thuế tiêu thụ đặc bệt</t>
  </si>
  <si>
    <t>- Thuế xuất nhập khẩu</t>
  </si>
  <si>
    <t>- Thuế thu nhập doanh nghiệp</t>
  </si>
  <si>
    <t>- Thuế thu nhập cá  nhân</t>
  </si>
  <si>
    <t>- Thuế nhà đất và tiền thuê đất</t>
  </si>
  <si>
    <t>- Các loại thuế khác</t>
  </si>
  <si>
    <t>-Các khoản phí, lệ phí và các khoản phải nộp khác</t>
  </si>
  <si>
    <t xml:space="preserve">    </t>
  </si>
  <si>
    <t>09</t>
  </si>
  <si>
    <t>Tải sản thuế thu nhập hoãn lại và thuế thu nhập hoãn lại phải trả</t>
  </si>
  <si>
    <t>a. Tài sản thuế thu nhập hoãn lại:</t>
  </si>
  <si>
    <t>Cuối kỳ                                          VND</t>
  </si>
  <si>
    <t xml:space="preserve">- Tài sản thuế thu nhập hoãn lại liên quan đến khoản </t>
  </si>
  <si>
    <t>chênh lệch tạm thời được khấu trừ</t>
  </si>
  <si>
    <t>lỗ tính thuế chưa sử dụng</t>
  </si>
  <si>
    <t>ưu đãi tính thuế chưa sử dụng</t>
  </si>
  <si>
    <t xml:space="preserve">- Khoản hoàn nhập tài sản thuế thu nhập hoãn lại đã </t>
  </si>
  <si>
    <t>dược ghi nhận từ các năm trước</t>
  </si>
  <si>
    <t>Tài sản thuế thu nhập hoãn lại</t>
  </si>
  <si>
    <t>a. Thuế thu nhập hoãn lại phải trả</t>
  </si>
  <si>
    <t xml:space="preserve">- Thuế thu nhập hoãn lại phải trả phát sinh từ các khoản </t>
  </si>
  <si>
    <t>chênh lệch tạm thời chịu thuế</t>
  </si>
  <si>
    <t>- Khoản hoàn nhập thuế tu nhập hoãn lại phải trả đã được ghi</t>
  </si>
  <si>
    <t>nhận từ các năm trước</t>
  </si>
  <si>
    <t>- Thuế thu nhập hoãn lại phải trả</t>
  </si>
  <si>
    <t>10</t>
  </si>
  <si>
    <t>Tiền nộp quỹ hỗ trợ thanh toán</t>
  </si>
  <si>
    <t>Cuối kỳ                                              VND</t>
  </si>
  <si>
    <t>- Tiền nộp ban đầu</t>
  </si>
  <si>
    <t>- Tiền nộp bổ sung</t>
  </si>
  <si>
    <t>- Tiền lãi phân bổ trong năm</t>
  </si>
  <si>
    <t>Các khoản phải thu:</t>
  </si>
  <si>
    <t>Số đầu kỳ</t>
  </si>
  <si>
    <t>Số phát sinh trong kỳ</t>
  </si>
  <si>
    <t>Số cuối kỳ</t>
  </si>
  <si>
    <t>Số dự phòng đã lập</t>
  </si>
  <si>
    <t>Tổng số</t>
  </si>
  <si>
    <t>Số quá hạn</t>
  </si>
  <si>
    <t>Số khó đòi</t>
  </si>
  <si>
    <t xml:space="preserve">Tăng </t>
  </si>
  <si>
    <t>1. Phải thu của khách hàng</t>
  </si>
  <si>
    <t xml:space="preserve">2. Phải thu hoạt động giao </t>
  </si>
  <si>
    <t>dịch chứng khoán</t>
  </si>
  <si>
    <t>- Phải thu của Sở (Trung tâm)</t>
  </si>
  <si>
    <t>GDCK</t>
  </si>
  <si>
    <t xml:space="preserve">- Phải thu khách hàng về giao </t>
  </si>
  <si>
    <t>- Phải thu tổ chức phát hành</t>
  </si>
  <si>
    <t>(bảo lãnh phát hành) CK</t>
  </si>
  <si>
    <t>- Phải thu Trung tâm lưu ký CK</t>
  </si>
  <si>
    <t>-Phải thu thành viên khác</t>
  </si>
  <si>
    <t>3. Thuế GTGT được khấu trừ</t>
  </si>
  <si>
    <t>4. phải thu nội bộ</t>
  </si>
  <si>
    <t>5. Phải thu khác</t>
  </si>
  <si>
    <t>- Số phải thu bằng ngoại tệ ( quy ra USD)</t>
  </si>
  <si>
    <t>- Lý do tranh chấp, mất khả năng thanh toán</t>
  </si>
  <si>
    <t>Chi phí phải trả</t>
  </si>
  <si>
    <t>ACCRUED EXPENSES</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</si>
  <si>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</si>
  <si>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</si>
  <si>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</si>
  <si>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</si>
  <si>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</si>
  <si>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</si>
  <si>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Chi phí lãi vay phải trả</t>
  </si>
  <si>
    <t>Accrued loan interest expenses</t>
  </si>
  <si>
    <t>Chi phí lãi trái phiếu phải trả</t>
  </si>
  <si>
    <t>Accrued bond interest expenses</t>
  </si>
  <si>
    <t>Các khoản khác</t>
  </si>
  <si>
    <t>Các khoản phải trả, phải nộp ngắn hạn khác</t>
  </si>
  <si>
    <t>OTHER SHORT-TERM PAYABLES</t>
  </si>
  <si>
    <t>Tài sản thừa chờ xử lý</t>
  </si>
  <si>
    <t>Surplus of assets awaiting resolution</t>
  </si>
  <si>
    <t>Doanh thu chưa thực hiện</t>
  </si>
  <si>
    <t>Short-term deposits, collateral received</t>
  </si>
  <si>
    <t>Nhận ký quỹ, ký cược ngắn hạn</t>
  </si>
  <si>
    <t>Các khoản phải trả, phải nộp khác</t>
  </si>
  <si>
    <t xml:space="preserve">Phải trả dài hạn nội bộ </t>
  </si>
  <si>
    <t>INTER-COMPANY LONG-TERM PAYABLES</t>
  </si>
  <si>
    <t>Vay dài hạn nội bộ</t>
  </si>
  <si>
    <t>……</t>
  </si>
  <si>
    <t>Phải trả dài hạn nội bộ khác</t>
  </si>
  <si>
    <t>LONG-TERM LOANS AND DEBTS</t>
  </si>
  <si>
    <t>Long-term loans</t>
  </si>
  <si>
    <t>- Vay ngân hàng</t>
  </si>
  <si>
    <t>- From banks</t>
  </si>
  <si>
    <t>- Vay đối tượng khác</t>
  </si>
  <si>
    <t>- From other entities</t>
  </si>
  <si>
    <t>- Trái phiếu phát hành</t>
  </si>
  <si>
    <t>- Bonds issued</t>
  </si>
  <si>
    <t>Long-term debts</t>
  </si>
  <si>
    <t>- Thuê tài chính</t>
  </si>
  <si>
    <t>- Finance lease</t>
  </si>
  <si>
    <t>- Các khoản nợ thuê tài chính</t>
  </si>
  <si>
    <t xml:space="preserve">Long-term loans </t>
  </si>
  <si>
    <t>Unit VND</t>
  </si>
  <si>
    <t>Thời hạn</t>
  </si>
  <si>
    <t>Năm nay</t>
  </si>
  <si>
    <t>Năm trước</t>
  </si>
  <si>
    <t>Tổng khoản thanh toán tiền thuê tài chính</t>
  </si>
  <si>
    <t>Trả tiền lãi thuê</t>
  </si>
  <si>
    <t>Trả nợ gốc</t>
  </si>
  <si>
    <t>Tổng thanh toán tiền thuê tài chính</t>
  </si>
  <si>
    <t>Loan agreement</t>
  </si>
  <si>
    <t>Interest rate</t>
  </si>
  <si>
    <t>Term</t>
  </si>
  <si>
    <t xml:space="preserve">Balance of principle </t>
  </si>
  <si>
    <t>Next payment of principle</t>
  </si>
  <si>
    <t xml:space="preserve">Type of loan 
secure  </t>
  </si>
  <si>
    <t>Từ 1 năm trở xuống</t>
  </si>
  <si>
    <t>Trên 1 năm đến 5 năm</t>
  </si>
  <si>
    <t>21 months</t>
  </si>
  <si>
    <t>Trusted</t>
  </si>
  <si>
    <t>Trên 5 năm</t>
  </si>
  <si>
    <t>Tình hình tăng, giảm nguồn vốn chủ sở hữu</t>
  </si>
  <si>
    <t>Increase and decrease in owner's equity</t>
  </si>
  <si>
    <t>Tăng trong kỳ</t>
  </si>
  <si>
    <t>Giảm trong kỳ</t>
  </si>
  <si>
    <t>Opening</t>
  </si>
  <si>
    <t>Contributed legal capital</t>
  </si>
  <si>
    <t>Increase</t>
  </si>
  <si>
    <t>Decrease</t>
  </si>
  <si>
    <t>Closing</t>
  </si>
  <si>
    <t>Vốn chủ sở hữu</t>
  </si>
  <si>
    <t>I. Business capital</t>
  </si>
  <si>
    <t>Vốn đầu tư của chủ sở hữu</t>
  </si>
  <si>
    <t>1. Contributed capital</t>
  </si>
  <si>
    <t>Thặng dư vốn cổ phần</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</si>
  <si>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</si>
  <si>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</si>
  <si>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</si>
  <si>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</si>
  <si>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</si>
  <si>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</si>
  <si>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</si>
  <si>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</si>
  <si>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3. Real value of  budget securities</t>
  </si>
  <si>
    <t>Quỹ đầu tư phát triển</t>
  </si>
  <si>
    <t>- Budget securities</t>
  </si>
  <si>
    <t>Quỹ dự phòng tài chính</t>
  </si>
  <si>
    <t>1. Investment and development fund</t>
  </si>
  <si>
    <t>Quỹ dự phòng bổ sung vốn ĐL</t>
  </si>
  <si>
    <t>Quỹ khác thuộc vốn chủ sở hữu</t>
  </si>
  <si>
    <t>2. Financial reserve fund</t>
  </si>
  <si>
    <t>Lợi nhuận sau thuế chưa phân phối</t>
  </si>
  <si>
    <t>- Legal reserve</t>
  </si>
  <si>
    <t>* Lý do tăng, giảm:</t>
  </si>
  <si>
    <t>VI</t>
  </si>
  <si>
    <t xml:space="preserve">THÔNG TIN BỔ SUNG CHO CÁC KHOẢN MỤC TRÌNH BÀY TRONG BÁO CÁO KẾT QUẢ HOẠT </t>
  </si>
  <si>
    <t xml:space="preserve">Capital transactions with owners and distribution of dividends and profits </t>
  </si>
  <si>
    <t>ĐỘNG KINH DOANH</t>
  </si>
  <si>
    <t>Kỳ này                                               VND</t>
  </si>
  <si>
    <t>Kỳ trước          VND</t>
  </si>
  <si>
    <t>Current year
VND</t>
  </si>
  <si>
    <t>Previous year
VND</t>
  </si>
  <si>
    <t>1. Chi phí thuế thu nhập doanh nghiệp hiện hành (MS 51)</t>
  </si>
  <si>
    <t xml:space="preserve">- Chi phí thuế thu nhập doanh nghiệp tính trên thu nhập </t>
  </si>
  <si>
    <t xml:space="preserve">- At the beginning of year </t>
  </si>
  <si>
    <t>chịu thuế năm hiện hành</t>
  </si>
  <si>
    <t>- Increase in the year</t>
  </si>
  <si>
    <t xml:space="preserve">- Điều chỉnh chi phí thuế thu nhập doanh nghiệp của các </t>
  </si>
  <si>
    <t>- Decrease in the year</t>
  </si>
  <si>
    <t>năm trước vào chi phí thuế thu nhập hiện hành năm nay</t>
  </si>
  <si>
    <t xml:space="preserve">- At year end  </t>
  </si>
  <si>
    <t>- Tổng chi phí thuế thu nhập doanh nghiệp hiện hành</t>
  </si>
  <si>
    <t>Distributed dividends and profit</t>
  </si>
  <si>
    <t>2. Chi phí thuế thu nhập doanh nghiệp hoãn lại (MS 52)</t>
  </si>
  <si>
    <t>- Distributed dividends on last year profit</t>
  </si>
  <si>
    <t>- Chi phí thuế thu nhập doanh nghiệp hoãn lại phát sinh</t>
  </si>
  <si>
    <t>- Estimate-distributed dividends on this year profit</t>
  </si>
  <si>
    <t>từ các khoản chênh lệch tạm thời phải chịu thuế</t>
  </si>
  <si>
    <r>
      <t>Dividends declared</t>
    </r>
    <r>
      <rPr>
        <sz val="11"/>
        <rFont val=".VnTime"/>
        <family val="2"/>
      </rPr>
      <t xml:space="preserve"> </t>
    </r>
    <r>
      <rPr>
        <sz val="10"/>
        <rFont val="Times New Roman"/>
        <family val="1"/>
      </rPr>
      <t>after each balance sheet date:</t>
    </r>
  </si>
  <si>
    <r>
      <t>-</t>
    </r>
    <r>
      <rPr>
        <sz val="7"/>
        <rFont val="Times New Roman"/>
        <family val="1"/>
      </rPr>
      <t> </t>
    </r>
    <r>
      <rPr>
        <i/>
        <sz val="10"/>
        <rFont val="Times New Roman"/>
        <family val="1"/>
      </rPr>
      <t>Declared dividend on common stocks: …</t>
    </r>
  </si>
  <si>
    <t>từ việc hoàn nhập tài sản thuế thu nhập hoãn lại</t>
  </si>
  <si>
    <r>
      <t>-</t>
    </r>
    <r>
      <rPr>
        <sz val="7"/>
        <rFont val="Times New Roman"/>
        <family val="1"/>
      </rPr>
      <t xml:space="preserve"> </t>
    </r>
    <r>
      <rPr>
        <i/>
        <sz val="10"/>
        <rFont val="Times New Roman"/>
        <family val="1"/>
      </rPr>
      <t>Declared dividend on preferred stocks: …</t>
    </r>
  </si>
  <si>
    <t>- Thu nhập thuế thu nhập doanh nghiệp hoãn lại phát sinh</t>
  </si>
  <si>
    <t>từ các khoản chênh lệch tạm thời được khấu trừ</t>
  </si>
  <si>
    <t>từ các khoản lỗ tính thuế và ưu đãi thuế chưa sử dụng</t>
  </si>
  <si>
    <t>từ việc hoàn nhập thuế thu nhập hoãn lại phải trả</t>
  </si>
  <si>
    <t>-Tổng Chi phí thuế thu nhập doanh nghiệp hoãn lại</t>
  </si>
  <si>
    <t>VII</t>
  </si>
  <si>
    <t>THÔNG TIN BỔ SUNG CHO CÁC KHOẢN MỤC TRONG BÁO CÁO LƯU CHUYỂN TIỀN TỆ</t>
  </si>
  <si>
    <t>1. Thông tin không bằng tiền phát sinh trong năm báo cáo :</t>
  </si>
  <si>
    <t>Closing
VND</t>
  </si>
  <si>
    <t>Beginning
VND</t>
  </si>
  <si>
    <t xml:space="preserve">- Việc mua tài sản bằng cách nhận các khoản nợ liên quan </t>
  </si>
  <si>
    <t>Quantity of Authorized issuing stocks</t>
  </si>
  <si>
    <t>trực tiếp hoặc thông qua nghiệp vụ cho thuê tài chính</t>
  </si>
  <si>
    <t>Quantity of issued stocks</t>
  </si>
  <si>
    <t>- Việc chuyển nợ thành vốn chủ sở hữu</t>
  </si>
  <si>
    <t xml:space="preserve">- Common stocks </t>
  </si>
  <si>
    <t>2. Các khoản tiền và tương đương tiền doanh nghiệp nắm giữ nhưng không được sử dụng:</t>
  </si>
  <si>
    <t>ASSETS UNDER OPERATING LEASE</t>
  </si>
  <si>
    <t xml:space="preserve">- Các khoản tiền nhận ký quỹ , ký cược </t>
  </si>
  <si>
    <t>- Fixed assets</t>
  </si>
  <si>
    <t>- Các khoản khác….</t>
  </si>
  <si>
    <t>- Other assets</t>
  </si>
  <si>
    <t>VIII</t>
  </si>
  <si>
    <t>. NHỮNG THÔNG TIN KHÁC</t>
  </si>
  <si>
    <t>1. Thông tin về các bên liên quan;</t>
  </si>
  <si>
    <t>2. Thông tin so sánh:</t>
  </si>
  <si>
    <t>3. Những thông tin khác:</t>
  </si>
  <si>
    <t>Prepared, 20 March 2009</t>
  </si>
  <si>
    <t>Người lập</t>
  </si>
  <si>
    <t>Kế toán trưởng</t>
  </si>
  <si>
    <t>Giám đốc</t>
  </si>
  <si>
    <t>Prepared by</t>
  </si>
  <si>
    <t>Chief Accountant</t>
  </si>
  <si>
    <t>Genaral Director</t>
  </si>
  <si>
    <t>Nguyen Van D</t>
  </si>
  <si>
    <t>Nguyen Van C</t>
  </si>
  <si>
    <t>Nguyen Van B</t>
  </si>
  <si>
    <t>Máy móc và thiết bị</t>
  </si>
  <si>
    <t>Thiết bị văn phòng</t>
  </si>
  <si>
    <t>Nhà cửa vật kiến trúc</t>
  </si>
  <si>
    <t>Lập, ngày 14 tháng 04 năm 2012</t>
  </si>
  <si>
    <t>BẢNG CÂN ĐỐI KẾ TOÁN</t>
  </si>
  <si>
    <t>CÔNG TY CP CHỨNG KHOÁN GOLDEN BRIDGE VIỆT NAM</t>
  </si>
  <si>
    <t>Đơn vị: đồng</t>
  </si>
  <si>
    <t>ChØ tiªu</t>
  </si>
  <si>
    <t>M· sè</t>
  </si>
  <si>
    <t>ThuyÕt minh</t>
  </si>
  <si>
    <t xml:space="preserve">1. Doanh thu                                                    </t>
  </si>
  <si>
    <t xml:space="preserve">          </t>
  </si>
  <si>
    <t xml:space="preserve">   - Doanh thu m«i giíi chøng kho¸n                             </t>
  </si>
  <si>
    <t xml:space="preserve">   - Doanh thu ho¹t ®éng ®Çu t­ chøng kho¸n gãp vèn             </t>
  </si>
  <si>
    <t xml:space="preserve">   - Doanh thu b¶o l·nh ph¸t hµnh chøng kho¸n                   </t>
  </si>
  <si>
    <t xml:space="preserve">   - Doanh thu ®¹i lý ph¸t hµnh chøng kho¸n                     </t>
  </si>
  <si>
    <t xml:space="preserve">   - Doanh thu ho¹t ®éng t­ vÊn                                 </t>
  </si>
  <si>
    <t xml:space="preserve">   - Doanh thu l­u ký chøng kho¸n                               </t>
  </si>
  <si>
    <t xml:space="preserve">   - Doanh thu ho¹t ®éng uû th¸c ®Êu gi¸                        </t>
  </si>
  <si>
    <t xml:space="preserve">   - Doanh thu cho thuª sö dông tµi s¶n                         </t>
  </si>
  <si>
    <t xml:space="preserve">   - Doanh thu kh¸c                                             </t>
  </si>
  <si>
    <t xml:space="preserve">2. C¸c kho¶n gi¶m trõ doanh thu                                 </t>
  </si>
  <si>
    <t xml:space="preserve">3. Doanh thu thuÇn vÒ ho¹t ®éng kinh doanh                      </t>
  </si>
  <si>
    <t xml:space="preserve">4. Chi phÝ ho¹t ®éng kinh doanh                                 </t>
  </si>
  <si>
    <t xml:space="preserve">5. Lîi nhuËn gép cña ho¹t ®éng kinh doanh                       </t>
  </si>
  <si>
    <t xml:space="preserve">6. Chi phÝ Qu¶n lý doanh nghiÖp                                 </t>
  </si>
  <si>
    <t xml:space="preserve">7. Lîi nhuËn thuÇn tõ ho¹t ®éng kinh doanh                      </t>
  </si>
  <si>
    <t xml:space="preserve">8. Thu nhËp kh¸c                                                </t>
  </si>
  <si>
    <t xml:space="preserve">9. Chi phÝ kh¸c                                                 </t>
  </si>
  <si>
    <t xml:space="preserve">10. Lîi nhuËn kh¸c                                              </t>
  </si>
  <si>
    <t xml:space="preserve">11. Tæng lîi nhuËn kÕ to¸n tr­íc thuÕ (40+30)                   </t>
  </si>
  <si>
    <t xml:space="preserve">12. Chi phÝ thuÕ TNDN hiÖn hµnh                                 </t>
  </si>
  <si>
    <t xml:space="preserve">VI.1      </t>
  </si>
  <si>
    <t xml:space="preserve">13. Chi phÝ thuÕ thu nhËp ho·n l¹i                              </t>
  </si>
  <si>
    <t xml:space="preserve">VI.2      </t>
  </si>
  <si>
    <t xml:space="preserve">14. Lîi nhuËn sau thuÕ thu nhËp doanh nghiÖp (50- 51 -52)       </t>
  </si>
  <si>
    <t xml:space="preserve">15. L·i c¬ b¶n trªn cæ phiÕu                                    </t>
  </si>
  <si>
    <t>B¸o c¸o kÕt qu¶ ho¹t ®éng s¶n xuÊt kinh doanh</t>
  </si>
  <si>
    <t>C«ng ty CPCK Golden Bridge ViÖt Nam</t>
  </si>
  <si>
    <t xml:space="preserve">Quí I </t>
  </si>
  <si>
    <t>Luỹ kế từ đầu năm đến cuối Quý này</t>
  </si>
  <si>
    <t>Tµi s¶n</t>
  </si>
  <si>
    <t>Sè ®Çu n¨m</t>
  </si>
  <si>
    <t>Sè cuèi kú</t>
  </si>
  <si>
    <t xml:space="preserve">A. Tµi s¶n ng¾n h¹n                                                                                 </t>
  </si>
  <si>
    <t xml:space="preserve">  I. TiÒn vµ c¸c kho¶n t­¬ng ®­¬ng tiÒn                                                             </t>
  </si>
  <si>
    <t xml:space="preserve">   1. TiÒn                                                                                          </t>
  </si>
  <si>
    <t xml:space="preserve">   2. C¸c kho¶n t­¬ng ®­¬ng tiÒn                                                                    </t>
  </si>
  <si>
    <t xml:space="preserve">  II. C¸c kho¶n ®Çu t­ tµi chÝnh ng¾n h¹n                                                           </t>
  </si>
  <si>
    <t xml:space="preserve">   1. §Çu t­ ng¾n h¹n                                                                               </t>
  </si>
  <si>
    <t xml:space="preserve">  2.  Dù phßng gi¶m gi¸  ®Çu t­ ng¾n h¹n (*)                                                        </t>
  </si>
  <si>
    <t xml:space="preserve">  III. C¸c kho¶n ph¶i thu ng¾n h¹n                                                                  </t>
  </si>
  <si>
    <t xml:space="preserve">   1. Ph¶i thu cña kh¸ch hµng                                                                       </t>
  </si>
  <si>
    <t xml:space="preserve">   2. Tr¶ tr­íc cho ng­êi b¸n                                                                       </t>
  </si>
  <si>
    <t xml:space="preserve">   3. Ph¶i thu néi bé ng¾n h¹n                                                                      </t>
  </si>
  <si>
    <t xml:space="preserve">   4. Ph¶i thu ho¹t ®éng giao dÞch chøng kho¸n                                                      </t>
  </si>
  <si>
    <t xml:space="preserve">   5. C¸c kho¶n ph¶i thu kh¸c                                                                       </t>
  </si>
  <si>
    <t xml:space="preserve">      - Ph¶i thu BHXH (3383)                                                                        </t>
  </si>
  <si>
    <t xml:space="preserve">13F     </t>
  </si>
  <si>
    <t xml:space="preserve">   6. Dù phßng ph¶i thu khã ®ßi (*)                                                                 </t>
  </si>
  <si>
    <t xml:space="preserve">  IV. Hµng tån kho                                                                                  </t>
  </si>
  <si>
    <t xml:space="preserve">   V. Tµi s¶n ng¾n h¹n kh¸c                                                                         </t>
  </si>
  <si>
    <t xml:space="preserve">   1. Chi phÝ tr¶ tr­íc ng¾n h¹n                                                                    </t>
  </si>
  <si>
    <t xml:space="preserve">   2. ThuÕ GTGT ®­îc khÊu trõ                                                                       </t>
  </si>
  <si>
    <t xml:space="preserve">   3. ThuÕ vµ c¸c kho¶n ph¶i thu nhµ n­íc                                                           </t>
  </si>
  <si>
    <t xml:space="preserve">   4. Tµi s¶n ng¾n h¹n kh¸c                                                                         </t>
  </si>
  <si>
    <t xml:space="preserve">   B. Tµi s¶n dµi h¹n                                                                               </t>
  </si>
  <si>
    <t xml:space="preserve">   I. C¸c kho¶n ph¶i thu dµi h¹n                                                                    </t>
  </si>
  <si>
    <t xml:space="preserve">     1. Ph¶i thu dµi h¹n cña kh¸ch hµng                                                             </t>
  </si>
  <si>
    <t xml:space="preserve">     2. Vèn kinh doanh ë ®¬n vÞ trùc thuéc                                                          </t>
  </si>
  <si>
    <t xml:space="preserve">     3. Ph¶i thu dµi h¹n néi bé                                                                     </t>
  </si>
  <si>
    <t xml:space="preserve">     4. Ph¶i thu dµi h¹n  kh¸c                                                                      </t>
  </si>
  <si>
    <t xml:space="preserve">     5. Dù phßng ph¶i thu dµi h¹n khã ®ßi (*)                                                       </t>
  </si>
  <si>
    <t xml:space="preserve">  II. Tµi s¶n cè ®Þnh                                                                               </t>
  </si>
  <si>
    <t xml:space="preserve">   1. Tµi s¶n cè ®Þnh h÷u h×nh                                                                      </t>
  </si>
  <si>
    <t xml:space="preserve">         - Nguyªn gi¸                                                                               </t>
  </si>
  <si>
    <t xml:space="preserve">         - Gi¸ trÞ hao mßn luü kÕ (*)                                                               </t>
  </si>
  <si>
    <t xml:space="preserve">   2. Tµi s¶n cè ®Þnh thuª tµi chÝnh                                                                </t>
  </si>
  <si>
    <t xml:space="preserve">   3. Tµi s¶n cè ®Þnh v« h×nh                                                                       </t>
  </si>
  <si>
    <t xml:space="preserve">    4. Chi phÝ ®Çu t­ x©y dùng c¬ b¶n dë dang                                                       </t>
  </si>
  <si>
    <t xml:space="preserve"> III. BÊt ®éng s¶n ®Çu t­                                                                           </t>
  </si>
  <si>
    <t xml:space="preserve">   - Nguyªn gi¸                                                                                     </t>
  </si>
  <si>
    <t xml:space="preserve">   - Gi¸ trÞ hao mßn lü kÕ (*)                                                                      </t>
  </si>
  <si>
    <t xml:space="preserve">    IV. C¸c kho¶n ®Çu t­ tµi chÝnh dµi h¹n                                                          </t>
  </si>
  <si>
    <t xml:space="preserve">      1. §Çu t­ vµo c«ng ty con                                                                     </t>
  </si>
  <si>
    <t xml:space="preserve">      2. §Çu t­ vµo c«ng ty liªn kÕt, liªn doanh                                                    </t>
  </si>
  <si>
    <t xml:space="preserve">      3. §Çu t­ chøng kho¸n dµi h¹n                                                                 </t>
  </si>
  <si>
    <t xml:space="preserve">     - Chøng kho¸n s¨n sµng ®Ó b¸n                                                                  </t>
  </si>
  <si>
    <t xml:space="preserve">     - Chøng kho¸n n¾m gi÷ ®Õn ngµy ®¸o h¹n                                                         </t>
  </si>
  <si>
    <t xml:space="preserve">      4. §Çu t­ dµi h¹n kh¸c                                                                        </t>
  </si>
  <si>
    <t xml:space="preserve">      5. Dù phßng gi¶m gi¸ ®Çu t­ tµi chÝnh dµi h¹n(*)                                              </t>
  </si>
  <si>
    <t xml:space="preserve">V. Tµi s¶n dµi h¹n kh¸c                                                                             </t>
  </si>
  <si>
    <t xml:space="preserve">     1. Chi phÝ tr¶ tr­íc dµi h¹n                                                                   </t>
  </si>
  <si>
    <t xml:space="preserve">     2. Tµi s¶n thuÕ thu nhËp ho·n l¹i                                                              </t>
  </si>
  <si>
    <t xml:space="preserve">     3. TiÒn nép quü hç trî thanh to¸n                                                              </t>
  </si>
  <si>
    <t xml:space="preserve">     4. Tµi s¶n dµi h¹n kh¸c                                                                        </t>
  </si>
  <si>
    <t xml:space="preserve">       Tæng céng tµi s¶n (270 = 100 + 200)                                                          </t>
  </si>
  <si>
    <t xml:space="preserve">        Nguån Vèn                                                                                   </t>
  </si>
  <si>
    <t xml:space="preserve">        </t>
  </si>
  <si>
    <t xml:space="preserve">A. Nî ph¶i tr¶ (300 = 310 + 330)                                                                    </t>
  </si>
  <si>
    <t xml:space="preserve">  I. Nî ng¾n h¹n                                                                                    </t>
  </si>
  <si>
    <t xml:space="preserve">   1. Vay vµ nî ng¾n h¹n                                                                            </t>
  </si>
  <si>
    <t xml:space="preserve">   2. Ph¶i tr¶ ng­êi b¸n                                                                            </t>
  </si>
  <si>
    <t xml:space="preserve">   3. Ng­êi mua øng tr­íc                                                                           </t>
  </si>
  <si>
    <t xml:space="preserve">   4. ThuÕ vµ c¸c kho¶n ph¶i nép Nhµ n­íc                                                           </t>
  </si>
  <si>
    <t xml:space="preserve">   5. Ph¶i tr¶ ng­êi lao ®éng                                                                       </t>
  </si>
  <si>
    <t xml:space="preserve">   6. Chi phÝ ph¶i tr¶                                                                              </t>
  </si>
  <si>
    <t xml:space="preserve">   7. Ph¶i tr¶ néi bé                                                                               </t>
  </si>
  <si>
    <t xml:space="preserve">   8. Ph¶i tr¶ ho¹t ®éng giao dÞch chøng kho¸n                                                      </t>
  </si>
  <si>
    <t xml:space="preserve">   9. Ph¶i tr¶ cæ tøc, gèc vµ l·i tr¸i phiÕu                                                        </t>
  </si>
  <si>
    <t xml:space="preserve">            -  Ph¶i tr¶ hé cæ tøc, gèc vµ l·i tr¸i phiÕu                                            </t>
  </si>
  <si>
    <t xml:space="preserve">321A    </t>
  </si>
  <si>
    <t xml:space="preserve">            -  Ph¶i tr¶ cæ tøc cho cæ ®«ng                                                          </t>
  </si>
  <si>
    <t xml:space="preserve">321B    </t>
  </si>
  <si>
    <t xml:space="preserve">   10. Ph¶i tr¶ tæ chøc ph¸t hµnh chøng kho¸n                                                       </t>
  </si>
  <si>
    <t xml:space="preserve">  11. Quü Khen th­ëng phóc lîi                                                                      </t>
  </si>
  <si>
    <t xml:space="preserve">   12. C¸c kho¶n ph¶i tr¶, ph¶i nép ng¾n h¹n kh¸c                                                   </t>
  </si>
  <si>
    <t xml:space="preserve">   13. Dù phßng ph¶i tr¶ ng¾n h¹n                                                                   </t>
  </si>
  <si>
    <t xml:space="preserve">  II. Nî dµi h¹n                                                                                    </t>
  </si>
  <si>
    <t xml:space="preserve">   1. Ph¶i tr¶ dµi h¹n ng­êi b¸n                                                                    </t>
  </si>
  <si>
    <t xml:space="preserve">   2. Ph¶i tr¶ dµi h¹n néi bé                                                                       </t>
  </si>
  <si>
    <t xml:space="preserve">   3. Ph¶i tr¶ dµi h¹n kh¸c                                                                         </t>
  </si>
  <si>
    <t xml:space="preserve">   4. Vay vµ Nî dµi h¹n                                                                             </t>
  </si>
  <si>
    <t xml:space="preserve">             -  Nî dµi h¹n                                                                          </t>
  </si>
  <si>
    <t xml:space="preserve">334A    </t>
  </si>
  <si>
    <t xml:space="preserve">   5. ThuÕ thu nhËp ho·n l¹i ph¶i tr¶                                                               </t>
  </si>
  <si>
    <t xml:space="preserve">   6. Dù phßng trî cÊp th«i viÖc                                                                    </t>
  </si>
  <si>
    <t xml:space="preserve">   7. Dù phßng ph¶i tr¶ dµi h¹n                                                                     </t>
  </si>
  <si>
    <t xml:space="preserve">B. Nguån vèn chñ së h÷u (400 = 410 + 430)                                                           </t>
  </si>
  <si>
    <t xml:space="preserve">  I. Vèn chñ së h÷u                                                                                 </t>
  </si>
  <si>
    <t xml:space="preserve">   1. Vèn ®Çu t­ cña chñ së h÷u                                                                     </t>
  </si>
  <si>
    <t xml:space="preserve">   2. ThÆng d­ vèn cæ phÇn                                                                          </t>
  </si>
  <si>
    <t xml:space="preserve">   3. Vèn kh¸c cña chñ së h÷u                                                                       </t>
  </si>
  <si>
    <t xml:space="preserve">   4. Cæ phiÕu quü(*)                                                                               </t>
  </si>
  <si>
    <t xml:space="preserve">    5. Chªnh lÖch ®¸nh gi¸ l¹i tµi s¶n                                                              </t>
  </si>
  <si>
    <t xml:space="preserve">    6. Chªnh lÖch tû gi¸ hèi ®o¸i                                                                   </t>
  </si>
  <si>
    <t xml:space="preserve">    7. Quü ®Çu t­ ph¸t triÓn                                                                        </t>
  </si>
  <si>
    <t xml:space="preserve">    8. Quü dù phßng tµi chÝnh                                                                       </t>
  </si>
  <si>
    <t xml:space="preserve">    9. Quü dù tr÷ bæ sung vèn ®iÒu lÖ                                                               </t>
  </si>
  <si>
    <t xml:space="preserve">    10. Lîi nhuËn sau thuÕ ch­a ph©n phèi                                                           </t>
  </si>
  <si>
    <t xml:space="preserve">          Tæng céng nguån vèn                                                                       </t>
  </si>
  <si>
    <t xml:space="preserve">C¸c chØ tiªu ngoµi b¶ng c©n ®èi kÕ to¸n                                                             </t>
  </si>
  <si>
    <t xml:space="preserve">   1. Tµi s¶n cè ®Þnh thuª ngoµi                                                                    </t>
  </si>
  <si>
    <t xml:space="preserve">   2. VËt t­, chøng chØ cã gi¸  nhËn gi÷ hé                                                         </t>
  </si>
  <si>
    <t xml:space="preserve">   3. Tµi s¶n nhËn ký c­îc                                                                          </t>
  </si>
  <si>
    <t xml:space="preserve">   4. Nî khã ®ßi ®· xö lý                                                                           </t>
  </si>
  <si>
    <t xml:space="preserve">   5. Ngo¹i tÖ c¸c lo¹i                                                                             </t>
  </si>
  <si>
    <t xml:space="preserve">   6. Chøng kho¸n l­u ký                                                                            </t>
  </si>
  <si>
    <t xml:space="preserve">     6.1 Chøng kho¸n giao dÞch                                                                      </t>
  </si>
  <si>
    <t xml:space="preserve">        6.1.1 Chøng kho¸n giao dÞch cña thµnh viªn l­u ký                                           </t>
  </si>
  <si>
    <t xml:space="preserve">        6.1.2 Chøng kho¸n giao dÞch cña kh¸ch hµng trong n­íc                                       </t>
  </si>
  <si>
    <t xml:space="preserve">        6.1.3 Chøng kho¸n giao dÞch cña kh¸ch hµng n­íc ngoµi                                       </t>
  </si>
  <si>
    <t xml:space="preserve">        6.1.4 Chøng kho¸n giao dÞch cña tæ chøc kh¸c                                                </t>
  </si>
  <si>
    <t xml:space="preserve">     6.2 Chøng kho¸n t¹m ngõng giao dÞch                                                            </t>
  </si>
  <si>
    <t xml:space="preserve">        6.2.1 Chøng kho¸n t¹m ngõng giao dÞch cña thµnh viªn l­u ký                                 </t>
  </si>
  <si>
    <t xml:space="preserve">        6.2.2 Chøng kho¸n t¹m ngõng giao dÞch cña kh¸ch hµng trong n­íc                             </t>
  </si>
  <si>
    <t xml:space="preserve">        6.2.3 Chøng kho¸n t¹m ngõng giao dÞch cña kh¸ch hµng n­íc ngoµi                             </t>
  </si>
  <si>
    <t xml:space="preserve">        6.2.4 Chøng kho¸n t¹m ngõng giao dÞch cña tæ chøc kh¸c                                      </t>
  </si>
  <si>
    <t xml:space="preserve">     6.3 Chøng kho¸n cÇm cè                                                                         </t>
  </si>
  <si>
    <t xml:space="preserve">        6.3.1 Chøng kho¸n cÇm cè cña thµnh viªn l­u ký                                              </t>
  </si>
  <si>
    <t xml:space="preserve">        6.3.2 Chøng kho¸n cÇm cè cña kh¸ch hµng trong n­íc                                          </t>
  </si>
  <si>
    <t xml:space="preserve">        6.3.3 Chøng kho¸n cÇm cè cña kh¸ch hµng n­íc ngoµi                                          </t>
  </si>
  <si>
    <t xml:space="preserve">        6.3.4 Chøng kho¸n cÇm cè cña tæ chøc kh¸c                                                   </t>
  </si>
  <si>
    <t xml:space="preserve">     6.4 Chøng kho¸n t¹m gi÷                                                                        </t>
  </si>
  <si>
    <t xml:space="preserve">        6.4.1 Chøng kho¸n t¹m gi÷ cña thµnh viªn l­u ký                                             </t>
  </si>
  <si>
    <t xml:space="preserve">        6.4.2 Chøng kho¸n t¹m gi÷ cña kh¸ch hµng trong n­íc                                         </t>
  </si>
  <si>
    <t xml:space="preserve">        6.4.3 Chøng kho¸n t¹m gi÷ cña kh¸ch hµng n­íc ngoµi                                         </t>
  </si>
  <si>
    <t xml:space="preserve">        6.4.4 Chøng kho¸n t¹m gi÷ cña tæ chøc kh¸c                                                  </t>
  </si>
  <si>
    <t xml:space="preserve">        6.5  Chøng kho¸n chê thanh to¸n                                                             </t>
  </si>
  <si>
    <t xml:space="preserve">        6.5.1  Chøng kho¸n chê thanh to¸n cña thanh viªn l­u ký                                     </t>
  </si>
  <si>
    <t xml:space="preserve">        6.5.2  Chøng kho¸n chê thanh to¸n cña kh¸ch hµng trong n­íc                                 </t>
  </si>
  <si>
    <t xml:space="preserve">        6.5.3  Chøng kho¸n chê thanh to¸n cña kh¸ch hµng n­íc ngoµi                                 </t>
  </si>
  <si>
    <t xml:space="preserve">        6.5.4  Chøng kho¸n chê thanh to¸n cña tæ chøc kh¸c                                          </t>
  </si>
  <si>
    <t xml:space="preserve">        6.6  Chøng kho¸n phong to¶ chê rót                                                          </t>
  </si>
  <si>
    <t xml:space="preserve">        6.6.1  Chøng kho¸n phong to¶ chê rót cña thµnh viªn l­u ký                                  </t>
  </si>
  <si>
    <t xml:space="preserve">        6.6.2  Chøng kho¸n phong to¶ chê rót cña kh¸ch hµng trong n­íc                              </t>
  </si>
  <si>
    <t xml:space="preserve">        6.6.3  Chøng kho¸n phong to¶ chê rót cña kh¸ch hµng n­íc ngoµi                              </t>
  </si>
  <si>
    <t xml:space="preserve">        6.6.4  Chøng kho¸n phong to¶ chê rót cña tæ chøc kh¸c                                       </t>
  </si>
  <si>
    <t xml:space="preserve">        6.7  Chøng kho¸n chê giao dÞch                                                              </t>
  </si>
  <si>
    <t xml:space="preserve">        6.7.1  Chøng kho¸n chê giao dÞch cña thµnh viªn l­u ký                                      </t>
  </si>
  <si>
    <t xml:space="preserve">        6.7.2  Chøng kho¸n chê giao dÞch cña kh¸ch hµng trong n­íc                                  </t>
  </si>
  <si>
    <t xml:space="preserve">        6.7.3  Chøng kho¸n chê giao dÞch cña kh¸ch hµng n­íc ngoµi                                  </t>
  </si>
  <si>
    <t xml:space="preserve">        6.7.4  Chøng kho¸n chê giao dÞch cña tæ chøc kh¸c                                           </t>
  </si>
  <si>
    <t xml:space="preserve">        6.8  Chøng kho¸n ký quü ®¶m b¶o kho¶n vay                                                   </t>
  </si>
  <si>
    <t xml:space="preserve">        6.8.1  Chøng kho¸n ký quü ®¶m b¶o kho¶n vay cña thµnh viªn l­u ký                           </t>
  </si>
  <si>
    <t xml:space="preserve">        6.8.2  Chøng kho¸n ký quü ®¶m b¶o kho¶n vay cña kh¸ch hµng trong n­íc                       </t>
  </si>
  <si>
    <t xml:space="preserve">        6.8.3  Chøng kho¸n ký quü ®¶m b¶o kho¶n vay cña kh¸ch hµng n­íc ngoµi                       </t>
  </si>
  <si>
    <t xml:space="preserve">        6.8.4  Chøng kho¸n ký quü ®¶m b¶o kho¶n vay cña tæ chøc kh¸c                                </t>
  </si>
  <si>
    <t xml:space="preserve">        6.9  Chøng kho¸n sña lçi giao dÞch                                                          </t>
  </si>
  <si>
    <t xml:space="preserve">     7. Chøng kho¸n l­u ký c«ng ty ®¹i chóng ch­a niªm yÕt                                          </t>
  </si>
  <si>
    <t xml:space="preserve">        7.1 . Chøng kho¸n lgiao dÞch                                                                </t>
  </si>
  <si>
    <t xml:space="preserve">        7.1.1  . Chøng kho¸n giao dÞch cña thµnh viªn l­u ký                                        </t>
  </si>
  <si>
    <t xml:space="preserve">        7.1.2  . Chøng kho¸n giao dÞch cña kh¸ch hµng trong n­íc                                    </t>
  </si>
  <si>
    <t xml:space="preserve">        7.1.3  . Chøng kho¸n giao dÞch cña kh¸ch hµng n­íc ngoµi                                    </t>
  </si>
  <si>
    <t xml:space="preserve">        7.1.4  . Chøng kho¸n giao dÞch cña tæ chøc kh¸c                                             </t>
  </si>
  <si>
    <t xml:space="preserve">        7.2  . Chøng kho¸n t¹m ngõng giao dÞch                                                      </t>
  </si>
  <si>
    <t xml:space="preserve">        7.2.1. Chøng kho¸n t¹m ngõng giao dÞch  cña thµnh viªn l­u ký                               </t>
  </si>
  <si>
    <t xml:space="preserve">        7.2.2. Chøng kho¸n t¹m ngõng giao dÞch cña kh¸ch hµng trong n­íc                            </t>
  </si>
  <si>
    <t xml:space="preserve">        7.2.3. Chøng kho¸n t¹m ngõng giao dÞch cña kh¸ch hµng n­íc ngoµi                            </t>
  </si>
  <si>
    <t xml:space="preserve">        7.2.4. Chøng kho¸n t¹m ngõng giao dÞch cña tæ chøc kh¸c                                     </t>
  </si>
  <si>
    <t xml:space="preserve">        7.3. Chøng kho¸n cÇm cè                                                                     </t>
  </si>
  <si>
    <t xml:space="preserve">        7.3.1. Chøng kho¸n cÇm cè cña thµnh viªn l­u ký                                             </t>
  </si>
  <si>
    <t xml:space="preserve">        7.3.2. Chøng kho¸n cÇm cè cña kh¸ch hµng trong n­íc                                         </t>
  </si>
  <si>
    <t xml:space="preserve">        7.3.3. Chøng kho¸n cÇm cè cña kh¸ch hµng n­íc ngoµi                                         </t>
  </si>
  <si>
    <t xml:space="preserve">        7.3.4. Chøng kho¸n cÇm cè cña tæ chøc khac                                                  </t>
  </si>
  <si>
    <t xml:space="preserve">        7.4. Chøng kho¸n t¹m gi÷                                                                    </t>
  </si>
  <si>
    <t xml:space="preserve">        7.4.1. Chøng kho¸n t¹m gi÷ cña thµnh viªn l­u ký                                            </t>
  </si>
  <si>
    <t xml:space="preserve">        7.4.2. Chøng kho¸n t¹m gi÷ cña kh¸ch hµng trong n­íc                                        </t>
  </si>
  <si>
    <t xml:space="preserve">        7.4.3. Chøng kho¸n t¹m gi÷ cña kh¸ch hµng n­íc ngoµi                                        </t>
  </si>
  <si>
    <t>QUÝ I NĂM 2013</t>
  </si>
  <si>
    <t xml:space="preserve">        7.4.4. Chøng kho¸n t¹m gi÷ cña tæ chøc kh¸c                                                 </t>
  </si>
  <si>
    <t xml:space="preserve">        7.5. Chøng kho¸n chê thanh to¸n                                                             </t>
  </si>
  <si>
    <t xml:space="preserve">        7.5.1. Chøng kho¸n chê thanh to¸n cña thµnh viªn l­u ký                                     </t>
  </si>
  <si>
    <t xml:space="preserve">        7.5.2. Chøng kho¸n chê thanh to¸n cña kh¸ch hµng trong n­íc                                 </t>
  </si>
  <si>
    <t xml:space="preserve">        7.5.3. Chøng kho¸n chê thanh to¸n cña kh¸ch hµng n­íc ngoµi                                 </t>
  </si>
  <si>
    <t xml:space="preserve">        7.5.4. Chøng kho¸n chê thanh to¸n cña tæ chøc kh¸c                                          </t>
  </si>
  <si>
    <t xml:space="preserve">        7.6. Chøng kho¸n phong to¶ chê rót                                                          </t>
  </si>
  <si>
    <t xml:space="preserve">        7.6.1. Chøng kho¸n phong to¶ chê rót cña thµnh viªn l­u ky                                  </t>
  </si>
  <si>
    <t xml:space="preserve">        7.6.2. Chøng kho¸n phong to¶ chê rót cña kh¸ch hµng trong n­íc                              </t>
  </si>
  <si>
    <t xml:space="preserve">        7.6.3. Chøng kho¸n phong to¶ chê rót cña kh¸ch hµng n­íc ngoµi                              </t>
  </si>
  <si>
    <t xml:space="preserve">        7.6.4. Chøng kho¸n phong to¶ chê rót cña tæ chøc kh¸c                                       </t>
  </si>
  <si>
    <t xml:space="preserve">        7.7. Chøng kho¸n söa lçi giao dÞch                                                          </t>
  </si>
  <si>
    <t xml:space="preserve">        8. Chøng kho¸n ch­a l­u ký cña kh¸ch hµng                                                   </t>
  </si>
  <si>
    <t xml:space="preserve">        9. Chøng kho¸n ch­a l­u ký cña c«ng ty chøng kho¸n                                          </t>
  </si>
  <si>
    <t xml:space="preserve">       10. Chøng kho¸n nhËn uû th¸c ®Êu gi¸                                                         </t>
  </si>
  <si>
    <t xml:space="preserve">I. L­u chuyÓn tiÒn tõ ho¹t ®éng kinh doanh                      </t>
  </si>
  <si>
    <t xml:space="preserve">  1. TiÒn thu tõ ho¹t ®éng kinh doanh                           </t>
  </si>
  <si>
    <t xml:space="preserve">  2. TiÒn chi ho¹t ®éng kinh doanh                              </t>
  </si>
  <si>
    <t xml:space="preserve">  3. TiÒn chi nép quü hç trî thanh to¸n                         </t>
  </si>
  <si>
    <t xml:space="preserve">  4. TiÒn thu giao dÞch chøng kho¸n kh¸ch hµng                  </t>
  </si>
  <si>
    <t xml:space="preserve">  5. TiÒn chi giao dÞch chøng kho¸n kh¸ch hµng                  </t>
  </si>
  <si>
    <t xml:space="preserve">  6. TiÒn thu b¸n chøng kho¸n ph¸t hµnh                         </t>
  </si>
  <si>
    <t xml:space="preserve">  7. TiÒn chi tr¶ tæ chøc ph¸t hµnh chøng kho¸n                 </t>
  </si>
  <si>
    <t xml:space="preserve">  8. TiÒn chi tr¶ cho ng­êi cung cÊp hµng ho¸ vµ dÞch vô        </t>
  </si>
  <si>
    <t xml:space="preserve">  9. TiÒn chi tr¶ cho ng­êi lao ®éng                            </t>
  </si>
  <si>
    <t xml:space="preserve">  10. TiÒn chi tr¶ l·i vay                                      </t>
  </si>
  <si>
    <t xml:space="preserve">  11. TiÒn chi nép thuÕ thu nhËp doanh nghiÖp                   </t>
  </si>
  <si>
    <t xml:space="preserve">  12. TiÒn thu kh¸c                                             </t>
  </si>
  <si>
    <t xml:space="preserve">  13. TiÒn chi kh¸c                                             </t>
  </si>
  <si>
    <t xml:space="preserve"> L­u chuyÓn tiÒn thuÇn tõ ho¹t ®éng KDCK                        </t>
  </si>
  <si>
    <t xml:space="preserve">                                                                </t>
  </si>
  <si>
    <t xml:space="preserve">II. L­u chuyÓn tiÒn tõ ho¹t ®éng ®Çu t­                         </t>
  </si>
  <si>
    <t xml:space="preserve">  1. TiÒn chi ®Ó mua s¾m, x©y dùng TSC§ vµ c¸c TS dµi h¹n kh¸c  </t>
  </si>
  <si>
    <t xml:space="preserve">  2. TiÒn thu tõ thanh lý, nh­îng b¸n TSC§ vµ c¸c TSDH kh¸c     </t>
  </si>
  <si>
    <t xml:space="preserve">  3. TiÒn chi cho vay, mua c¸c c«ng cô nî cña ®¬n vÞ kh¸c       </t>
  </si>
  <si>
    <t xml:space="preserve">  4. TiÒn thu håi cho vay, b¸n l¹i c¸c CC nî cña §V kh¸c        </t>
  </si>
  <si>
    <t xml:space="preserve">  5. TiÒn chi gãp vèn vµo ®¬n vÞ kh¸c                           </t>
  </si>
  <si>
    <t xml:space="preserve">  6. TiÒn thu håi ®Çu t­ gãp vèn vµo ®¬n vÞ kh¸c                </t>
  </si>
  <si>
    <t xml:space="preserve">  7. TiÒn thu l·i cho vay, cæ tøc vµ lîi nhuËn ®­îc chia        </t>
  </si>
  <si>
    <t xml:space="preserve">L­u chuyÓn tiÒn thuÊn tõ ho¹t ®éng ®Çu t­                       </t>
  </si>
  <si>
    <t xml:space="preserve">III. L­u chuyÓn tiÒn tõ ho¹t ®éng tµi chÝnh                     </t>
  </si>
  <si>
    <t xml:space="preserve">  1. TiÒn thu tõ ph¸t hµnh CP, nhËn gãp vèn cña chñ së h÷u      </t>
  </si>
  <si>
    <t xml:space="preserve">  2. TiÒn chi tr¶ VG cho c¸c CSH, mua l¹i CPDN ®· ph¸t hµnh     </t>
  </si>
  <si>
    <t xml:space="preserve">  3. TiÒn vay ng¾n h¹n, dµi h¹n nhËn ®­îc                       </t>
  </si>
  <si>
    <t xml:space="preserve">  4. TiÒn chi tr¶ nî gèc vay                                    </t>
  </si>
  <si>
    <t xml:space="preserve">  5. TiÒn chi tr¶ nî thuª tµi chÝnh                             </t>
  </si>
  <si>
    <t xml:space="preserve">  6. Cæ tøc, lîi nhuËn ®· tr¶ cho chñ së h÷u                    </t>
  </si>
  <si>
    <t xml:space="preserve">L­u chuyÓn tiÒn thuÇn tõ ho¹t ®éng tµi chÝnh                    </t>
  </si>
  <si>
    <t xml:space="preserve">L­u chuyÓn tiÒn thuÇn trong kú (50 = 20+30+40)                  </t>
  </si>
  <si>
    <t xml:space="preserve">¶nh h­ëng cña thay ®æi tû gi¸ hèi ®o¸i quy ®æi ngo¹i tÖ         </t>
  </si>
  <si>
    <t xml:space="preserve">TiÒn Vµ t­¬ng ®­¬ng tiÒn ®Çu kú                                 </t>
  </si>
  <si>
    <t xml:space="preserve">TiÒn Vµ t­¬ng ®­¬ng tiÒn cuèi kú(70=50+60+61)                   </t>
  </si>
  <si>
    <t>B¸o c¸o l­u chuyÓn tiÒn tÖ</t>
  </si>
  <si>
    <t>Năm 2012</t>
  </si>
  <si>
    <t/>
  </si>
  <si>
    <t>XYZ CORPORATION</t>
  </si>
  <si>
    <t>Công ty Cổ phần Chứng khoán Golden Bridge Việt Nam</t>
  </si>
  <si>
    <t>Báo cáo tài chính</t>
  </si>
  <si>
    <t>ABC Securities Joint Stock Company</t>
  </si>
  <si>
    <t>Financial Statements</t>
  </si>
  <si>
    <t>Số 4 Liễu Giai - Phường Cống Vị - Ba Đình - Hà Nội</t>
  </si>
  <si>
    <t>No.515 - Quang Trung  Str - Hai Ba Trung Dict - Hai Duong City</t>
  </si>
  <si>
    <t>for the year ended 31/12/2008</t>
  </si>
  <si>
    <t>THUYẾT MINH BÁO CÁO TÀI CHÍNH</t>
  </si>
  <si>
    <t>NOTES TO THE FINANCIAL STATEMENTS</t>
  </si>
  <si>
    <t>Year 2008</t>
  </si>
  <si>
    <t>I</t>
  </si>
  <si>
    <t>.</t>
  </si>
  <si>
    <t xml:space="preserve"> Đơn vị báo cáo</t>
  </si>
  <si>
    <t>BACKGROUND</t>
  </si>
  <si>
    <t>ABC Securities Joint Stock Company is a joint stock company which was established in Ha Noi, Viet Nam.</t>
  </si>
  <si>
    <t>II</t>
  </si>
  <si>
    <t>Tóm tắt các chính sách kế toán chủ yếu</t>
  </si>
  <si>
    <t>Principal activities</t>
  </si>
  <si>
    <t>Sau đây là những chính sách kế toán chủ yếu được Công ty áp dụng trong việc lập các báo cáo tài chính này.</t>
  </si>
  <si>
    <t>Principal activities of the Company are: Securities Trading.</t>
  </si>
  <si>
    <t>(a)</t>
  </si>
  <si>
    <t>Cơ sở lập báo cáo tài chính</t>
  </si>
  <si>
    <t>Business field</t>
  </si>
  <si>
    <t xml:space="preserve">Các báo cáo tài chính, trình bày bằng Đồng Việt Nam ("VNĐ") được lập theo Thông tư số 95/2008/TT-BTC ngày 24 tháng 10 năm 2008 của Bộ Tài chính về việc ban hành chế độ kế toán công ty chứng khoán, các Chuẩn mực Kế toán Việt Nam, Chế độ Kế toán Việt Nam và các nguyên tắc kế toán phổ biến được chấp thuận tại Việt Nam.  </t>
  </si>
  <si>
    <t xml:space="preserve">Under Business License No 0203000553 dated the 5 September 2003 issued by Hai Phong Department of Investment and Planning and based on License of securities operating activities No 13/GPHDKD dated 21 October 2003 issued by the State Securities Committee, </t>
  </si>
  <si>
    <t>(b)</t>
  </si>
  <si>
    <t xml:space="preserve"> Năm tài chính</t>
  </si>
  <si>
    <t>Năm tài chính của Công ty là từ ngày 1 tháng 1 đến ngày 31 tháng 12.</t>
  </si>
  <si>
    <t>-</t>
  </si>
  <si>
    <t>Own securities;</t>
  </si>
  <si>
    <t>(c)</t>
  </si>
  <si>
    <t>Các giao dịch ngoại tệ</t>
  </si>
  <si>
    <t xml:space="preserve">Các khoản mục tài sản và nợ phải trả có gốc bằng các đơn vị tiền tệ khác với VNĐ được quy đổi sang VNĐ theo tỷ giá hối đoái quy định tại ngày kết thúc niên độ kế toán.  Các giao dịch bằng các đơn vị tiền tệ khác VNĐ phát sinh trong kỳ được quy đổi sang VNĐ theo tỷ giá hối đoái xấp xỉ tỷ giá hối đoái quy định tại ngày giao dịch. </t>
  </si>
  <si>
    <t>Consulting for securities investment;</t>
  </si>
  <si>
    <t>Tất cả các khoản chênh lệch tỷ giá hối đoái được ghi nhận vào báo cáo kết quả hoạt động kinh doanh phù hợp với Chuẩn mực Kế toán Việt nam số 10 (“CMKT 10”) – Anh hưởng của việc thay đổi tỷ giá hối đoái.</t>
  </si>
  <si>
    <t>Issuing guarantee;</t>
  </si>
  <si>
    <t xml:space="preserve">Ngày 15 tháng 10 năm 2009, Bộ Tài chính ban hành Thông tư số 201/2009/TT-BTC hướng dẫn ghi nhận chênh lệch tỷ giá hối đoái.  Thông tư này yêu cầu các chênh lệch tỷ giá hối đoái phát sinh từ việc đánh giá lại các khoản tài sản và nợ phải trả tiền tệ ngắn hạn có gốc ngoại tệ được ghi nhận vào Tài khoản Chênh lệch Tỷ giá Hối đoái thuộc nguồn vốn chủ sở hữu; và các chênh lệch tỷ giá hối đoái này sẽ được ghi đảo để xóa sổ vào đầu kỳ sau.  Công ty  lựa chọn tiếp tục áp dụng CMKT 10 để ghi nhận chênh lệch tỷ giá hối đoái. </t>
  </si>
  <si>
    <t>(d)</t>
  </si>
  <si>
    <t>Tiền và các khoản tương đương tiền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</si>
</sst>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_(* #.##0_);_(* \(#.##0\);_(* &quot;-&quot;_);_(@_)"/>
  </numFmts>
  <fonts count="40">
    <font>
      <sz val="10"/>
      <name val="Arial"/>
      <family val="0"/>
    </font>
    <font>
      <sz val="10"/>
      <name val=".VnTime"/>
      <family val="2"/>
    </font>
    <font>
      <b/>
      <sz val="10"/>
      <name val=".VnTime"/>
      <family val="2"/>
    </font>
    <font>
      <sz val="12"/>
      <name val=".VnTime"/>
      <family val="2"/>
    </font>
    <font>
      <sz val="16"/>
      <name val=".VnHelvetInsH"/>
      <family val="2"/>
    </font>
    <font>
      <sz val="9"/>
      <name val=".VnArialH"/>
      <family val="2"/>
    </font>
    <font>
      <sz val="8"/>
      <name val="Arial"/>
      <family val="0"/>
    </font>
    <font>
      <b/>
      <sz val="10"/>
      <name val="Arial"/>
      <family val="2"/>
    </font>
    <font>
      <sz val="12"/>
      <name val="Times New Roman"/>
      <family val="1"/>
    </font>
    <font>
      <b/>
      <sz val="8"/>
      <name val=".VnArialH"/>
      <family val="2"/>
    </font>
    <font>
      <u val="single"/>
      <sz val="10"/>
      <color indexed="36"/>
      <name val="Arial"/>
      <family val="0"/>
    </font>
    <font>
      <u val="single"/>
      <sz val="10"/>
      <color indexed="12"/>
      <name val="Arial"/>
      <family val="0"/>
    </font>
    <font>
      <b/>
      <sz val="9"/>
      <name val=".VnTime"/>
      <family val="2"/>
    </font>
    <font>
      <b/>
      <sz val="16"/>
      <name val="Times New Roman"/>
      <family val="1"/>
    </font>
    <font>
      <sz val="10"/>
      <color indexed="8"/>
      <name val="Arial"/>
      <family val="0"/>
    </font>
    <font>
      <sz val="10"/>
      <name val="Times New Roman"/>
      <family val="1"/>
    </font>
    <font>
      <b/>
      <sz val="10"/>
      <name val="Times New Roman"/>
      <family val="1"/>
    </font>
    <font>
      <b/>
      <sz val="14"/>
      <name val="Times New Roman"/>
      <family val="1"/>
    </font>
    <font>
      <sz val="14"/>
      <name val="Times New Roman"/>
      <family val="1"/>
    </font>
    <font>
      <b/>
      <sz val="12"/>
      <name val="Times New Roman"/>
      <family val="1"/>
    </font>
    <font>
      <b/>
      <i/>
      <sz val="10"/>
      <name val="Times New Roman"/>
      <family val="1"/>
    </font>
    <font>
      <i/>
      <sz val="10"/>
      <name val="Times New Roman"/>
      <family val="1"/>
    </font>
    <font>
      <b/>
      <sz val="10"/>
      <color indexed="12"/>
      <name val="Times New Roman"/>
      <family val="1"/>
    </font>
    <font>
      <i/>
      <sz val="12"/>
      <name val="Times New Roman"/>
      <family val="1"/>
    </font>
    <font>
      <sz val="8"/>
      <name val="Times New Roman"/>
      <family val="1"/>
    </font>
    <font>
      <i/>
      <sz val="9"/>
      <name val="Times New Roman"/>
      <family val="1"/>
    </font>
    <font>
      <b/>
      <sz val="8"/>
      <name val="Times New Roman"/>
      <family val="1"/>
    </font>
    <font>
      <b/>
      <sz val="9"/>
      <name val="Times New Roman"/>
      <family val="1"/>
    </font>
    <font>
      <sz val="10"/>
      <name val=".VnArial"/>
      <family val="0"/>
    </font>
    <font>
      <sz val="10"/>
      <color indexed="8"/>
      <name val="Times New Roman"/>
      <family val="1"/>
    </font>
    <font>
      <b/>
      <sz val="10"/>
      <color indexed="8"/>
      <name val="Times New Roman"/>
      <family val="1"/>
    </font>
    <font>
      <i/>
      <sz val="10"/>
      <color indexed="8"/>
      <name val="Times New Roman"/>
      <family val="1"/>
    </font>
    <font>
      <b/>
      <i/>
      <sz val="12"/>
      <name val="Times New Roman"/>
      <family val="1"/>
    </font>
    <font>
      <sz val="9"/>
      <name val="Times New Roman"/>
      <family val="1"/>
    </font>
    <font>
      <i/>
      <sz val="8"/>
      <name val="Times New Roman"/>
      <family val="1"/>
    </font>
    <font>
      <b/>
      <i/>
      <sz val="12"/>
      <color indexed="8"/>
      <name val="Times New Roman"/>
      <family val="1"/>
    </font>
    <font>
      <i/>
      <sz val="12"/>
      <color indexed="8"/>
      <name val="Times New Roman"/>
      <family val="1"/>
    </font>
    <font>
      <b/>
      <i/>
      <sz val="10"/>
      <color indexed="8"/>
      <name val="Times New Roman"/>
      <family val="1"/>
    </font>
    <font>
      <sz val="11"/>
      <name val=".VnTime"/>
      <family val="2"/>
    </font>
    <font>
      <sz val="7"/>
      <name val="Times New Roman"/>
      <family val="1"/>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33">
    <border>
      <left/>
      <right/>
      <top/>
      <bottom/>
      <diagonal/>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style="hair"/>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hair"/>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479">
    <xf numFmtId="0" fontId="0" fillId="0" borderId="0" xfId="0" applyAlignment="1">
      <alignment/>
    </xf>
    <xf numFmtId="0" fontId="0" fillId="0" borderId="0" xfId="0" applyAlignment="1">
      <alignment horizontal="center"/>
    </xf>
    <xf numFmtId="0" fontId="2" fillId="0" borderId="1" xfId="0" applyFont="1" applyBorder="1" applyAlignment="1">
      <alignment horizontal="left"/>
    </xf>
    <xf numFmtId="0" fontId="1" fillId="0" borderId="2" xfId="0" applyFont="1" applyBorder="1" applyAlignment="1">
      <alignment horizontal="left"/>
    </xf>
    <xf numFmtId="0" fontId="3" fillId="0" borderId="2" xfId="0" applyFont="1" applyBorder="1" applyAlignment="1">
      <alignment horizontal="left"/>
    </xf>
    <xf numFmtId="0" fontId="1" fillId="0" borderId="1"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xf>
    <xf numFmtId="0" fontId="3" fillId="0" borderId="4" xfId="0" applyFont="1" applyBorder="1" applyAlignment="1">
      <alignment horizontal="left"/>
    </xf>
    <xf numFmtId="3" fontId="0" fillId="0" borderId="0" xfId="0" applyNumberFormat="1" applyAlignment="1">
      <alignment/>
    </xf>
    <xf numFmtId="3" fontId="2" fillId="0" borderId="2" xfId="0" applyNumberFormat="1" applyFont="1" applyBorder="1" applyAlignment="1">
      <alignment horizontal="right"/>
    </xf>
    <xf numFmtId="3" fontId="2" fillId="0" borderId="5" xfId="0" applyNumberFormat="1" applyFont="1" applyBorder="1" applyAlignment="1">
      <alignment horizontal="right"/>
    </xf>
    <xf numFmtId="3" fontId="1" fillId="0" borderId="2" xfId="0" applyNumberFormat="1" applyFont="1" applyBorder="1" applyAlignment="1">
      <alignment horizontal="right"/>
    </xf>
    <xf numFmtId="3" fontId="1" fillId="0" borderId="5" xfId="0" applyNumberFormat="1" applyFont="1" applyBorder="1" applyAlignment="1">
      <alignment horizontal="right"/>
    </xf>
    <xf numFmtId="3" fontId="2" fillId="0" borderId="4" xfId="0" applyNumberFormat="1" applyFont="1" applyBorder="1" applyAlignment="1">
      <alignment horizontal="right"/>
    </xf>
    <xf numFmtId="0" fontId="0" fillId="0" borderId="2" xfId="0" applyBorder="1" applyAlignment="1">
      <alignment/>
    </xf>
    <xf numFmtId="0" fontId="2" fillId="0" borderId="2" xfId="0" applyFont="1" applyBorder="1" applyAlignment="1">
      <alignment horizontal="left"/>
    </xf>
    <xf numFmtId="3" fontId="1" fillId="0" borderId="4" xfId="0" applyNumberFormat="1" applyFont="1" applyBorder="1" applyAlignment="1">
      <alignment horizontal="right"/>
    </xf>
    <xf numFmtId="3" fontId="1" fillId="0" borderId="6" xfId="0" applyNumberFormat="1" applyFont="1" applyBorder="1" applyAlignment="1">
      <alignment horizontal="right"/>
    </xf>
    <xf numFmtId="0" fontId="12" fillId="0" borderId="1" xfId="0" applyFont="1" applyBorder="1" applyAlignment="1">
      <alignment horizontal="left"/>
    </xf>
    <xf numFmtId="0" fontId="12" fillId="0" borderId="3" xfId="0" applyFont="1" applyBorder="1" applyAlignment="1">
      <alignment horizontal="left"/>
    </xf>
    <xf numFmtId="3" fontId="1" fillId="0" borderId="7"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0" fontId="12" fillId="0" borderId="9" xfId="0" applyFont="1" applyBorder="1" applyAlignment="1">
      <alignment horizontal="left"/>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3" fontId="1" fillId="2" borderId="11" xfId="0" applyNumberFormat="1" applyFont="1" applyFill="1" applyBorder="1" applyAlignment="1">
      <alignment horizontal="center" vertical="center"/>
    </xf>
    <xf numFmtId="0" fontId="1" fillId="2" borderId="12" xfId="0" applyFont="1" applyFill="1" applyBorder="1" applyAlignment="1">
      <alignment horizontal="center" vertic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5" fillId="0" borderId="0" xfId="0" applyFont="1" applyFill="1" applyBorder="1" applyAlignment="1">
      <alignment horizontal="left"/>
    </xf>
    <xf numFmtId="0" fontId="15" fillId="0" borderId="0" xfId="0" applyNumberFormat="1" applyFont="1" applyFill="1" applyBorder="1" applyAlignment="1">
      <alignment horizontal="left"/>
    </xf>
    <xf numFmtId="0" fontId="16" fillId="0" borderId="0" xfId="26" applyNumberFormat="1" applyFont="1" applyFill="1" applyBorder="1" applyAlignment="1" applyProtection="1">
      <alignment/>
      <protection hidden="1"/>
    </xf>
    <xf numFmtId="0" fontId="15" fillId="0" borderId="0" xfId="26" applyNumberFormat="1" applyFont="1" applyFill="1" applyBorder="1" applyAlignment="1" applyProtection="1">
      <alignment/>
      <protection hidden="1"/>
    </xf>
    <xf numFmtId="164" fontId="15" fillId="0" borderId="0" xfId="15" applyNumberFormat="1" applyFont="1" applyFill="1" applyBorder="1" applyAlignment="1" applyProtection="1">
      <alignment/>
      <protection hidden="1"/>
    </xf>
    <xf numFmtId="164" fontId="16" fillId="0" borderId="0" xfId="15" applyNumberFormat="1" applyFont="1" applyFill="1" applyBorder="1" applyAlignment="1" applyProtection="1">
      <alignment horizontal="right"/>
      <protection hidden="1"/>
    </xf>
    <xf numFmtId="38" fontId="15" fillId="0" borderId="0" xfId="0" applyNumberFormat="1" applyFont="1" applyFill="1" applyBorder="1" applyAlignment="1">
      <alignment horizontal="left"/>
    </xf>
    <xf numFmtId="37" fontId="15" fillId="0" borderId="0" xfId="26" applyNumberFormat="1" applyFont="1" applyFill="1" applyBorder="1" applyAlignment="1" applyProtection="1">
      <alignment/>
      <protection hidden="1"/>
    </xf>
    <xf numFmtId="0" fontId="16" fillId="0" borderId="0" xfId="0" applyFont="1" applyFill="1" applyAlignment="1">
      <alignment horizontal="left"/>
    </xf>
    <xf numFmtId="0" fontId="16" fillId="0" borderId="0" xfId="0" applyNumberFormat="1" applyFont="1" applyFill="1" applyAlignment="1">
      <alignment horizontal="left"/>
    </xf>
    <xf numFmtId="164" fontId="16" fillId="0" borderId="0" xfId="15" applyNumberFormat="1" applyFont="1" applyFill="1" applyBorder="1" applyAlignment="1">
      <alignment horizontal="right"/>
    </xf>
    <xf numFmtId="38" fontId="16" fillId="0" borderId="0" xfId="0" applyNumberFormat="1" applyFont="1" applyFill="1" applyAlignment="1">
      <alignment horizontal="left"/>
    </xf>
    <xf numFmtId="0" fontId="16" fillId="0" borderId="14" xfId="0" applyFont="1" applyFill="1" applyBorder="1" applyAlignment="1">
      <alignment horizontal="left"/>
    </xf>
    <xf numFmtId="0" fontId="16" fillId="0" borderId="14" xfId="0" applyNumberFormat="1" applyFont="1" applyFill="1" applyBorder="1" applyAlignment="1">
      <alignment horizontal="left"/>
    </xf>
    <xf numFmtId="0" fontId="16" fillId="0" borderId="14" xfId="26" applyNumberFormat="1" applyFont="1" applyFill="1" applyBorder="1" applyAlignment="1" applyProtection="1">
      <alignment/>
      <protection hidden="1"/>
    </xf>
    <xf numFmtId="0" fontId="15" fillId="0" borderId="14" xfId="26" applyNumberFormat="1" applyFont="1" applyFill="1" applyBorder="1" applyAlignment="1" applyProtection="1">
      <alignment/>
      <protection hidden="1"/>
    </xf>
    <xf numFmtId="164" fontId="15" fillId="0" borderId="14" xfId="15" applyNumberFormat="1" applyFont="1" applyFill="1" applyBorder="1" applyAlignment="1" applyProtection="1">
      <alignment/>
      <protection hidden="1"/>
    </xf>
    <xf numFmtId="164" fontId="16" fillId="0" borderId="14" xfId="15" applyNumberFormat="1" applyFont="1" applyFill="1" applyBorder="1" applyAlignment="1">
      <alignment horizontal="right"/>
    </xf>
    <xf numFmtId="38" fontId="16" fillId="0" borderId="14" xfId="0" applyNumberFormat="1" applyFont="1" applyFill="1" applyBorder="1" applyAlignment="1">
      <alignment horizontal="left"/>
    </xf>
    <xf numFmtId="38" fontId="16" fillId="0" borderId="0" xfId="26" applyNumberFormat="1" applyFont="1" applyFill="1" applyBorder="1" applyAlignment="1" applyProtection="1">
      <alignment/>
      <protection hidden="1"/>
    </xf>
    <xf numFmtId="49" fontId="17" fillId="0" borderId="0" xfId="0" applyNumberFormat="1" applyFont="1" applyFill="1" applyBorder="1" applyAlignment="1">
      <alignment horizontal="center"/>
    </xf>
    <xf numFmtId="0" fontId="18" fillId="0" borderId="0" xfId="26" applyNumberFormat="1" applyFont="1" applyFill="1" applyBorder="1" applyAlignment="1" applyProtection="1">
      <alignment/>
      <protection hidden="1"/>
    </xf>
    <xf numFmtId="37" fontId="18" fillId="0" borderId="0" xfId="26" applyNumberFormat="1" applyFont="1" applyFill="1" applyBorder="1" applyAlignment="1" applyProtection="1">
      <alignment/>
      <protection hidden="1"/>
    </xf>
    <xf numFmtId="0" fontId="16" fillId="0" borderId="0" xfId="0" applyFont="1" applyFill="1" applyAlignment="1">
      <alignment horizontal="center"/>
    </xf>
    <xf numFmtId="0" fontId="19" fillId="0" borderId="0" xfId="26" applyNumberFormat="1" applyFont="1" applyFill="1" applyBorder="1" applyAlignment="1" applyProtection="1">
      <alignment/>
      <protection hidden="1"/>
    </xf>
    <xf numFmtId="0" fontId="15" fillId="0" borderId="0" xfId="26" applyNumberFormat="1" applyFont="1" applyFill="1" applyBorder="1" applyAlignment="1" applyProtection="1">
      <alignment horizontal="justify" wrapText="1"/>
      <protection hidden="1"/>
    </xf>
    <xf numFmtId="0" fontId="15" fillId="0" borderId="0" xfId="26" applyNumberFormat="1" applyFont="1" applyFill="1" applyBorder="1" applyAlignment="1" applyProtection="1">
      <alignment wrapText="1"/>
      <protection hidden="1"/>
    </xf>
    <xf numFmtId="0" fontId="16" fillId="0" borderId="0" xfId="0" applyFont="1" applyFill="1" applyAlignment="1">
      <alignment/>
    </xf>
    <xf numFmtId="0" fontId="16" fillId="3" borderId="0" xfId="0" applyFont="1" applyFill="1" applyAlignment="1">
      <alignment/>
    </xf>
    <xf numFmtId="0" fontId="15" fillId="3" borderId="0" xfId="26" applyNumberFormat="1" applyFont="1" applyFill="1" applyBorder="1" applyAlignment="1" applyProtection="1">
      <alignment/>
      <protection hidden="1"/>
    </xf>
    <xf numFmtId="164" fontId="15" fillId="3" borderId="0" xfId="15" applyNumberFormat="1" applyFont="1" applyFill="1" applyBorder="1" applyAlignment="1" applyProtection="1">
      <alignment/>
      <protection hidden="1"/>
    </xf>
    <xf numFmtId="0" fontId="15" fillId="3" borderId="0" xfId="26" applyNumberFormat="1" applyFont="1" applyFill="1" applyBorder="1" applyAlignment="1" applyProtection="1">
      <alignment horizontal="justify" wrapText="1"/>
      <protection hidden="1"/>
    </xf>
    <xf numFmtId="0" fontId="20" fillId="0" borderId="0" xfId="0" applyFont="1" applyFill="1" applyAlignment="1">
      <alignment horizontal="left"/>
    </xf>
    <xf numFmtId="0" fontId="20" fillId="0" borderId="0" xfId="26" applyNumberFormat="1" applyFont="1" applyFill="1" applyBorder="1" applyAlignment="1" applyProtection="1">
      <alignment/>
      <protection hidden="1"/>
    </xf>
    <xf numFmtId="0" fontId="21" fillId="0" borderId="0" xfId="26" applyNumberFormat="1" applyFont="1" applyFill="1" applyBorder="1" applyAlignment="1" applyProtection="1">
      <alignment/>
      <protection hidden="1"/>
    </xf>
    <xf numFmtId="0" fontId="20" fillId="0" borderId="0" xfId="0" applyFont="1" applyFill="1" applyAlignment="1">
      <alignment/>
    </xf>
    <xf numFmtId="0" fontId="15" fillId="0" borderId="0" xfId="0" applyFont="1" applyFill="1" applyAlignment="1">
      <alignment/>
    </xf>
    <xf numFmtId="0" fontId="21" fillId="0" borderId="0" xfId="0" applyFont="1" applyFill="1" applyAlignment="1">
      <alignment horizontal="left"/>
    </xf>
    <xf numFmtId="0" fontId="21" fillId="0" borderId="0" xfId="0" applyFont="1" applyFill="1" applyAlignment="1">
      <alignment/>
    </xf>
    <xf numFmtId="0" fontId="16" fillId="0" borderId="0" xfId="21" applyNumberFormat="1" applyFont="1" applyFill="1" applyBorder="1" applyAlignment="1">
      <alignment horizontal="left"/>
      <protection/>
    </xf>
    <xf numFmtId="0" fontId="15" fillId="0" borderId="0" xfId="21" applyNumberFormat="1" applyFont="1" applyFill="1" applyBorder="1" applyAlignment="1">
      <alignment/>
      <protection/>
    </xf>
    <xf numFmtId="164" fontId="15" fillId="0" borderId="0" xfId="15" applyNumberFormat="1" applyFont="1" applyFill="1" applyBorder="1" applyAlignment="1">
      <alignment/>
    </xf>
    <xf numFmtId="37" fontId="15" fillId="0" borderId="0" xfId="21" applyNumberFormat="1" applyFont="1" applyFill="1" applyBorder="1" applyAlignment="1">
      <alignment/>
      <protection/>
    </xf>
    <xf numFmtId="0" fontId="15" fillId="0" borderId="14" xfId="21" applyNumberFormat="1" applyFont="1" applyFill="1" applyBorder="1" applyAlignment="1">
      <alignment horizontal="center" wrapText="1"/>
      <protection/>
    </xf>
    <xf numFmtId="0" fontId="20" fillId="0" borderId="0" xfId="21" applyNumberFormat="1" applyFont="1" applyFill="1" applyBorder="1" applyAlignment="1">
      <alignment horizontal="left"/>
      <protection/>
    </xf>
    <xf numFmtId="0" fontId="21" fillId="0" borderId="0" xfId="21" applyNumberFormat="1" applyFont="1" applyFill="1" applyBorder="1" applyAlignment="1">
      <alignment/>
      <protection/>
    </xf>
    <xf numFmtId="0" fontId="21" fillId="0" borderId="0" xfId="21" applyNumberFormat="1" applyFont="1" applyFill="1" applyBorder="1" applyAlignment="1">
      <alignment horizontal="left"/>
      <protection/>
    </xf>
    <xf numFmtId="0" fontId="15" fillId="0" borderId="0" xfId="21" applyNumberFormat="1" applyFont="1" applyFill="1" applyBorder="1" applyAlignment="1">
      <alignment horizontal="left"/>
      <protection/>
    </xf>
    <xf numFmtId="0" fontId="15" fillId="0" borderId="0" xfId="0" applyFont="1" applyAlignment="1">
      <alignment vertical="top" wrapText="1"/>
    </xf>
    <xf numFmtId="0" fontId="15" fillId="0" borderId="0" xfId="0" applyFont="1" applyAlignment="1">
      <alignment horizontal="right" vertical="top" wrapText="1" indent="2"/>
    </xf>
    <xf numFmtId="0" fontId="15" fillId="0" borderId="0" xfId="0" applyFont="1" applyFill="1" applyAlignment="1">
      <alignment horizontal="left"/>
    </xf>
    <xf numFmtId="0" fontId="15" fillId="0" borderId="0" xfId="0" applyFont="1" applyFill="1" applyAlignment="1" quotePrefix="1">
      <alignment horizontal="right"/>
    </xf>
    <xf numFmtId="164" fontId="15" fillId="0" borderId="0" xfId="15" applyNumberFormat="1" applyFont="1" applyFill="1" applyBorder="1" applyAlignment="1">
      <alignment horizontal="left"/>
    </xf>
    <xf numFmtId="0" fontId="15" fillId="0" borderId="0" xfId="0" applyFont="1" applyFill="1" applyAlignment="1">
      <alignment horizontal="justify"/>
    </xf>
    <xf numFmtId="164" fontId="15" fillId="0" borderId="0" xfId="15" applyNumberFormat="1" applyFont="1" applyFill="1" applyBorder="1" applyAlignment="1">
      <alignment horizontal="right"/>
    </xf>
    <xf numFmtId="0" fontId="15" fillId="0" borderId="0" xfId="26" applyNumberFormat="1" applyFont="1" applyFill="1" applyBorder="1" applyAlignment="1" applyProtection="1">
      <alignment horizontal="justify" vertical="center" wrapText="1"/>
      <protection hidden="1"/>
    </xf>
    <xf numFmtId="0" fontId="15" fillId="3" borderId="0" xfId="21" applyNumberFormat="1" applyFont="1" applyFill="1" applyBorder="1" applyAlignment="1">
      <alignment horizontal="left"/>
      <protection/>
    </xf>
    <xf numFmtId="0" fontId="22" fillId="0" borderId="0" xfId="0" applyFont="1" applyFill="1" applyAlignment="1">
      <alignment/>
    </xf>
    <xf numFmtId="0" fontId="16" fillId="0" borderId="0" xfId="0" applyFont="1" applyFill="1" applyAlignment="1">
      <alignment horizontal="justify"/>
    </xf>
    <xf numFmtId="0" fontId="15" fillId="0" borderId="0" xfId="21" applyNumberFormat="1" applyFont="1" applyFill="1" applyBorder="1" applyAlignment="1">
      <alignment horizontal="justify"/>
      <protection/>
    </xf>
    <xf numFmtId="164" fontId="15" fillId="0" borderId="0" xfId="15" applyNumberFormat="1" applyFont="1" applyFill="1" applyBorder="1" applyAlignment="1">
      <alignment horizontal="justify"/>
    </xf>
    <xf numFmtId="0" fontId="15" fillId="3" borderId="0" xfId="21" applyNumberFormat="1" applyFont="1" applyFill="1" applyBorder="1" applyAlignment="1">
      <alignment/>
      <protection/>
    </xf>
    <xf numFmtId="164" fontId="15" fillId="3" borderId="0" xfId="15" applyNumberFormat="1" applyFont="1" applyFill="1" applyBorder="1" applyAlignment="1">
      <alignment/>
    </xf>
    <xf numFmtId="0" fontId="16" fillId="0" borderId="0" xfId="0" applyFont="1" applyFill="1" applyAlignment="1" quotePrefix="1">
      <alignment horizontal="left"/>
    </xf>
    <xf numFmtId="0" fontId="19" fillId="0" borderId="0" xfId="0" applyFont="1" applyFill="1" applyAlignment="1">
      <alignment/>
    </xf>
    <xf numFmtId="164" fontId="15" fillId="0" borderId="0" xfId="15" applyNumberFormat="1" applyFont="1" applyFill="1" applyBorder="1" applyAlignment="1">
      <alignment horizontal="center"/>
    </xf>
    <xf numFmtId="0" fontId="15" fillId="0" borderId="0" xfId="21" applyNumberFormat="1" applyFont="1" applyFill="1" applyBorder="1" applyAlignment="1" quotePrefix="1">
      <alignment horizontal="right"/>
      <protection/>
    </xf>
    <xf numFmtId="49" fontId="15" fillId="0" borderId="0" xfId="0" applyNumberFormat="1" applyFont="1" applyFill="1" applyBorder="1" applyAlignment="1">
      <alignment/>
    </xf>
    <xf numFmtId="164" fontId="15" fillId="0" borderId="0" xfId="21" applyNumberFormat="1" applyFont="1" applyFill="1" applyBorder="1" applyAlignment="1">
      <alignment/>
      <protection/>
    </xf>
    <xf numFmtId="164" fontId="15" fillId="0" borderId="14" xfId="15" applyNumberFormat="1" applyFont="1" applyFill="1" applyBorder="1" applyAlignment="1">
      <alignment/>
    </xf>
    <xf numFmtId="165" fontId="19" fillId="0" borderId="0" xfId="0" applyNumberFormat="1" applyFont="1" applyFill="1" applyBorder="1" applyAlignment="1">
      <alignment/>
    </xf>
    <xf numFmtId="0" fontId="16" fillId="0" borderId="0" xfId="21" applyNumberFormat="1" applyFont="1" applyFill="1" applyBorder="1" applyAlignment="1">
      <alignment/>
      <protection/>
    </xf>
    <xf numFmtId="164" fontId="16" fillId="0" borderId="15" xfId="15" applyNumberFormat="1" applyFont="1" applyFill="1" applyBorder="1" applyAlignment="1">
      <alignment/>
    </xf>
    <xf numFmtId="164" fontId="16" fillId="0" borderId="0" xfId="15" applyNumberFormat="1" applyFont="1" applyFill="1" applyBorder="1" applyAlignment="1">
      <alignment/>
    </xf>
    <xf numFmtId="165" fontId="16" fillId="0" borderId="0" xfId="0" applyNumberFormat="1" applyFont="1" applyFill="1" applyBorder="1" applyAlignment="1">
      <alignment/>
    </xf>
    <xf numFmtId="37" fontId="16" fillId="0" borderId="0" xfId="21" applyNumberFormat="1" applyFont="1" applyFill="1" applyBorder="1" applyAlignment="1">
      <alignment/>
      <protection/>
    </xf>
    <xf numFmtId="0" fontId="19" fillId="0" borderId="0" xfId="0" applyFont="1" applyFill="1" applyAlignment="1" quotePrefix="1">
      <alignment horizontal="left"/>
    </xf>
    <xf numFmtId="0" fontId="19" fillId="0" borderId="0" xfId="21" applyNumberFormat="1" applyFont="1" applyFill="1" applyBorder="1" applyAlignment="1">
      <alignment horizontal="left"/>
      <protection/>
    </xf>
    <xf numFmtId="0" fontId="19" fillId="0" borderId="0" xfId="21" applyNumberFormat="1" applyFont="1" applyFill="1" applyBorder="1" applyAlignment="1">
      <alignment/>
      <protection/>
    </xf>
    <xf numFmtId="164" fontId="19" fillId="0" borderId="0" xfId="15" applyNumberFormat="1" applyFont="1" applyFill="1" applyBorder="1" applyAlignment="1">
      <alignment/>
    </xf>
    <xf numFmtId="0" fontId="19" fillId="0" borderId="0" xfId="0" applyFont="1" applyFill="1" applyAlignment="1">
      <alignment horizontal="left"/>
    </xf>
    <xf numFmtId="38" fontId="19" fillId="0" borderId="0" xfId="0" applyNumberFormat="1" applyFont="1" applyFill="1" applyAlignment="1">
      <alignment horizontal="left"/>
    </xf>
    <xf numFmtId="37" fontId="19" fillId="0" borderId="0" xfId="21" applyNumberFormat="1" applyFont="1" applyFill="1" applyBorder="1" applyAlignment="1">
      <alignment/>
      <protection/>
    </xf>
    <xf numFmtId="165" fontId="15" fillId="0" borderId="0" xfId="0" applyNumberFormat="1" applyFont="1" applyFill="1" applyBorder="1" applyAlignment="1" quotePrefix="1">
      <alignment/>
    </xf>
    <xf numFmtId="164" fontId="16" fillId="0" borderId="0" xfId="15" applyNumberFormat="1" applyFont="1" applyFill="1" applyBorder="1" applyAlignment="1">
      <alignment horizontal="center"/>
    </xf>
    <xf numFmtId="0" fontId="19" fillId="0" borderId="0" xfId="26" applyNumberFormat="1" applyFont="1" applyFill="1" applyBorder="1" applyAlignment="1" applyProtection="1">
      <alignment horizontal="left"/>
      <protection hidden="1"/>
    </xf>
    <xf numFmtId="0" fontId="19" fillId="0" borderId="0" xfId="26" applyNumberFormat="1" applyFont="1" applyFill="1" applyBorder="1" applyAlignment="1" applyProtection="1">
      <alignment horizontal="justify" wrapText="1"/>
      <protection hidden="1"/>
    </xf>
    <xf numFmtId="0" fontId="16" fillId="0" borderId="14" xfId="21" applyNumberFormat="1" applyFont="1" applyFill="1" applyBorder="1" applyAlignment="1">
      <alignment horizontal="center" wrapText="1"/>
      <protection/>
    </xf>
    <xf numFmtId="38" fontId="16" fillId="0" borderId="0" xfId="21" applyNumberFormat="1" applyFont="1" applyFill="1" applyBorder="1" applyAlignment="1">
      <alignment horizontal="left"/>
      <protection/>
    </xf>
    <xf numFmtId="41" fontId="16" fillId="0" borderId="0" xfId="15" applyNumberFormat="1" applyFont="1" applyFill="1" applyBorder="1" applyAlignment="1">
      <alignment/>
    </xf>
    <xf numFmtId="41" fontId="15" fillId="0" borderId="0" xfId="15" applyNumberFormat="1" applyFont="1" applyFill="1" applyBorder="1" applyAlignment="1">
      <alignment/>
    </xf>
    <xf numFmtId="37" fontId="21" fillId="0" borderId="0" xfId="21" applyNumberFormat="1" applyFont="1" applyFill="1" applyBorder="1" applyAlignment="1">
      <alignment/>
      <protection/>
    </xf>
    <xf numFmtId="0" fontId="19" fillId="0" borderId="0" xfId="0" applyFont="1" applyAlignment="1">
      <alignment/>
    </xf>
    <xf numFmtId="0" fontId="23" fillId="0" borderId="0" xfId="21" applyNumberFormat="1" applyFont="1" applyFill="1" applyBorder="1" applyAlignment="1">
      <alignment/>
      <protection/>
    </xf>
    <xf numFmtId="0" fontId="8" fillId="0" borderId="0" xfId="21" applyNumberFormat="1" applyFont="1" applyFill="1" applyBorder="1" applyAlignment="1">
      <alignment/>
      <protection/>
    </xf>
    <xf numFmtId="166" fontId="8" fillId="0" borderId="0" xfId="21" applyNumberFormat="1" applyFont="1" applyFill="1" applyBorder="1" applyAlignment="1">
      <alignment/>
      <protection/>
    </xf>
    <xf numFmtId="164" fontId="8" fillId="0" borderId="0" xfId="15" applyNumberFormat="1" applyFont="1" applyFill="1" applyBorder="1" applyAlignment="1">
      <alignment/>
    </xf>
    <xf numFmtId="0" fontId="19" fillId="3" borderId="0" xfId="0" applyFont="1" applyFill="1" applyAlignment="1">
      <alignment/>
    </xf>
    <xf numFmtId="0" fontId="23" fillId="3" borderId="0" xfId="21" applyNumberFormat="1" applyFont="1" applyFill="1" applyBorder="1" applyAlignment="1">
      <alignment/>
      <protection/>
    </xf>
    <xf numFmtId="0" fontId="8" fillId="3" borderId="0" xfId="21" applyNumberFormat="1" applyFont="1" applyFill="1" applyBorder="1" applyAlignment="1">
      <alignment/>
      <protection/>
    </xf>
    <xf numFmtId="166" fontId="8" fillId="3" borderId="0" xfId="21" applyNumberFormat="1" applyFont="1" applyFill="1" applyBorder="1" applyAlignment="1">
      <alignment/>
      <protection/>
    </xf>
    <xf numFmtId="164" fontId="8" fillId="3" borderId="0" xfId="15" applyNumberFormat="1" applyFont="1" applyFill="1" applyBorder="1" applyAlignment="1">
      <alignment/>
    </xf>
    <xf numFmtId="0" fontId="8" fillId="0" borderId="0" xfId="21" applyNumberFormat="1" applyFont="1" applyBorder="1" applyAlignment="1">
      <alignment/>
      <protection/>
    </xf>
    <xf numFmtId="37" fontId="8" fillId="0" borderId="0" xfId="21" applyNumberFormat="1" applyFont="1" applyBorder="1" applyAlignment="1">
      <alignment/>
      <protection/>
    </xf>
    <xf numFmtId="0" fontId="16" fillId="0" borderId="0" xfId="21" applyNumberFormat="1" applyFont="1" applyFill="1" applyBorder="1" applyAlignment="1" quotePrefix="1">
      <alignment horizontal="right"/>
      <protection/>
    </xf>
    <xf numFmtId="0" fontId="16" fillId="0" borderId="0" xfId="21" applyNumberFormat="1" applyFont="1" applyBorder="1" applyAlignment="1">
      <alignment/>
      <protection/>
    </xf>
    <xf numFmtId="37" fontId="16" fillId="0" borderId="0" xfId="21" applyNumberFormat="1" applyFont="1" applyBorder="1" applyAlignment="1">
      <alignment/>
      <protection/>
    </xf>
    <xf numFmtId="164" fontId="21" fillId="0" borderId="0" xfId="15" applyNumberFormat="1" applyFont="1" applyFill="1" applyBorder="1" applyAlignment="1">
      <alignment horizontal="right"/>
    </xf>
    <xf numFmtId="49" fontId="15" fillId="0" borderId="16" xfId="0" applyNumberFormat="1" applyFont="1" applyBorder="1" applyAlignment="1">
      <alignment/>
    </xf>
    <xf numFmtId="38" fontId="15" fillId="0" borderId="0" xfId="0" applyNumberFormat="1" applyFont="1" applyFill="1" applyAlignment="1">
      <alignment horizontal="left"/>
    </xf>
    <xf numFmtId="49" fontId="15" fillId="3" borderId="0" xfId="0" applyNumberFormat="1" applyFont="1" applyFill="1" applyBorder="1" applyAlignment="1">
      <alignment horizontal="left"/>
    </xf>
    <xf numFmtId="164" fontId="15" fillId="3" borderId="0" xfId="15" applyNumberFormat="1" applyFont="1" applyFill="1" applyBorder="1" applyAlignment="1">
      <alignment horizontal="center"/>
    </xf>
    <xf numFmtId="0" fontId="15" fillId="0" borderId="0" xfId="21" applyNumberFormat="1" applyFont="1" applyBorder="1" applyAlignment="1">
      <alignment/>
      <protection/>
    </xf>
    <xf numFmtId="37" fontId="15" fillId="0" borderId="0" xfId="21" applyNumberFormat="1" applyFont="1" applyBorder="1" applyAlignment="1">
      <alignment/>
      <protection/>
    </xf>
    <xf numFmtId="49" fontId="15" fillId="0" borderId="0" xfId="0" applyNumberFormat="1" applyFont="1" applyBorder="1" applyAlignment="1">
      <alignment horizontal="left"/>
    </xf>
    <xf numFmtId="164" fontId="24" fillId="0" borderId="0" xfId="15" applyNumberFormat="1" applyFont="1" applyFill="1" applyBorder="1" applyAlignment="1">
      <alignment horizontal="center"/>
    </xf>
    <xf numFmtId="38" fontId="20" fillId="0" borderId="0" xfId="0" applyNumberFormat="1" applyFont="1" applyFill="1" applyAlignment="1">
      <alignment horizontal="left"/>
    </xf>
    <xf numFmtId="164" fontId="21" fillId="0" borderId="0" xfId="15" applyNumberFormat="1" applyFont="1" applyFill="1" applyBorder="1" applyAlignment="1">
      <alignment/>
    </xf>
    <xf numFmtId="0" fontId="21" fillId="0" borderId="0" xfId="21" applyNumberFormat="1" applyFont="1" applyBorder="1" applyAlignment="1">
      <alignment/>
      <protection/>
    </xf>
    <xf numFmtId="37" fontId="21" fillId="0" borderId="0" xfId="21" applyNumberFormat="1" applyFont="1" applyBorder="1" applyAlignment="1">
      <alignment/>
      <protection/>
    </xf>
    <xf numFmtId="49" fontId="21" fillId="0" borderId="0" xfId="0" applyNumberFormat="1" applyFont="1" applyBorder="1" applyAlignment="1" quotePrefix="1">
      <alignment/>
    </xf>
    <xf numFmtId="164" fontId="15" fillId="0" borderId="0" xfId="15" applyNumberFormat="1" applyFont="1" applyFill="1" applyAlignment="1">
      <alignment horizontal="center"/>
    </xf>
    <xf numFmtId="0" fontId="15" fillId="0" borderId="0" xfId="0" applyFont="1" applyFill="1" applyAlignment="1">
      <alignment horizontal="center"/>
    </xf>
    <xf numFmtId="49" fontId="21" fillId="0" borderId="0" xfId="0" applyNumberFormat="1" applyFont="1" applyBorder="1" applyAlignment="1">
      <alignment/>
    </xf>
    <xf numFmtId="49" fontId="21" fillId="0" borderId="0" xfId="0" applyNumberFormat="1" applyFont="1" applyBorder="1" applyAlignment="1" quotePrefix="1">
      <alignment horizontal="left"/>
    </xf>
    <xf numFmtId="49" fontId="21" fillId="0" borderId="0" xfId="0" applyNumberFormat="1" applyFont="1" applyBorder="1" applyAlignment="1">
      <alignment horizontal="left"/>
    </xf>
    <xf numFmtId="164" fontId="16" fillId="3" borderId="15" xfId="15" applyNumberFormat="1" applyFont="1" applyFill="1" applyBorder="1" applyAlignment="1">
      <alignment horizontal="center"/>
    </xf>
    <xf numFmtId="166" fontId="15" fillId="0" borderId="0" xfId="21" applyNumberFormat="1" applyFont="1" applyFill="1" applyBorder="1" applyAlignment="1">
      <alignment/>
      <protection/>
    </xf>
    <xf numFmtId="166" fontId="15" fillId="0" borderId="17" xfId="21" applyNumberFormat="1" applyFont="1" applyFill="1" applyBorder="1" applyAlignment="1">
      <alignment/>
      <protection/>
    </xf>
    <xf numFmtId="37" fontId="15" fillId="0" borderId="17" xfId="21" applyNumberFormat="1" applyFont="1" applyFill="1" applyBorder="1" applyAlignment="1">
      <alignment/>
      <protection/>
    </xf>
    <xf numFmtId="0" fontId="16" fillId="0" borderId="0" xfId="0" applyFont="1" applyAlignment="1">
      <alignment/>
    </xf>
    <xf numFmtId="0" fontId="16" fillId="0" borderId="0" xfId="0" applyFont="1" applyFill="1" applyBorder="1" applyAlignment="1">
      <alignment/>
    </xf>
    <xf numFmtId="49" fontId="15" fillId="0" borderId="0" xfId="0" applyNumberFormat="1" applyFont="1" applyBorder="1" applyAlignment="1">
      <alignment/>
    </xf>
    <xf numFmtId="49" fontId="15" fillId="3" borderId="0" xfId="0" applyNumberFormat="1" applyFont="1" applyFill="1" applyBorder="1" applyAlignment="1">
      <alignment/>
    </xf>
    <xf numFmtId="164" fontId="21" fillId="0" borderId="14" xfId="15" applyNumberFormat="1" applyFont="1" applyFill="1" applyBorder="1" applyAlignment="1">
      <alignment/>
    </xf>
    <xf numFmtId="0" fontId="20" fillId="0" borderId="0" xfId="21" applyNumberFormat="1" applyFont="1" applyFill="1" applyBorder="1" applyAlignment="1">
      <alignment/>
      <protection/>
    </xf>
    <xf numFmtId="165" fontId="15" fillId="0" borderId="0" xfId="0" applyNumberFormat="1" applyFont="1" applyFill="1" applyBorder="1" applyAlignment="1">
      <alignment/>
    </xf>
    <xf numFmtId="165" fontId="16" fillId="3" borderId="0" xfId="0" applyNumberFormat="1" applyFont="1" applyFill="1" applyBorder="1" applyAlignment="1">
      <alignment/>
    </xf>
    <xf numFmtId="0" fontId="20" fillId="3" borderId="0" xfId="21" applyNumberFormat="1" applyFont="1" applyFill="1" applyBorder="1" applyAlignment="1">
      <alignment/>
      <protection/>
    </xf>
    <xf numFmtId="0" fontId="16" fillId="3" borderId="0" xfId="21" applyNumberFormat="1" applyFont="1" applyFill="1" applyBorder="1" applyAlignment="1">
      <alignment/>
      <protection/>
    </xf>
    <xf numFmtId="165" fontId="21" fillId="0" borderId="0" xfId="0" applyNumberFormat="1" applyFont="1" applyFill="1" applyBorder="1" applyAlignment="1">
      <alignment/>
    </xf>
    <xf numFmtId="0" fontId="21" fillId="0" borderId="0" xfId="21" applyNumberFormat="1" applyFont="1" applyFill="1" applyBorder="1" applyAlignment="1" quotePrefix="1">
      <alignment/>
      <protection/>
    </xf>
    <xf numFmtId="38" fontId="21" fillId="0" borderId="0" xfId="0" applyNumberFormat="1" applyFont="1" applyFill="1" applyAlignment="1">
      <alignment horizontal="left"/>
    </xf>
    <xf numFmtId="165" fontId="21" fillId="3" borderId="0" xfId="0" applyNumberFormat="1" applyFont="1" applyFill="1" applyBorder="1" applyAlignment="1">
      <alignment/>
    </xf>
    <xf numFmtId="0" fontId="21" fillId="3" borderId="0" xfId="21" applyNumberFormat="1" applyFont="1" applyFill="1" applyBorder="1" applyAlignment="1">
      <alignment/>
      <protection/>
    </xf>
    <xf numFmtId="0" fontId="21" fillId="0" borderId="0" xfId="21" applyNumberFormat="1" applyFont="1" applyFill="1" applyBorder="1" applyAlignment="1">
      <alignment horizontal="justify"/>
      <protection/>
    </xf>
    <xf numFmtId="0" fontId="15" fillId="0" borderId="0" xfId="21" applyNumberFormat="1" applyFont="1" applyFill="1" applyBorder="1" applyAlignment="1" quotePrefix="1">
      <alignment horizontal="justify"/>
      <protection/>
    </xf>
    <xf numFmtId="0" fontId="15" fillId="0" borderId="0" xfId="21" applyNumberFormat="1" applyFont="1" applyFill="1" applyBorder="1" applyAlignment="1" quotePrefix="1">
      <alignment/>
      <protection/>
    </xf>
    <xf numFmtId="0" fontId="15" fillId="0" borderId="0" xfId="21" applyNumberFormat="1" applyFont="1" applyFill="1" applyBorder="1" applyAlignment="1" quotePrefix="1">
      <alignment horizontal="center"/>
      <protection/>
    </xf>
    <xf numFmtId="0" fontId="15" fillId="0" borderId="0" xfId="24" applyNumberFormat="1" applyFont="1" applyFill="1" applyBorder="1" applyAlignment="1">
      <alignment/>
      <protection/>
    </xf>
    <xf numFmtId="0" fontId="15" fillId="0" borderId="0" xfId="24" applyNumberFormat="1" applyFont="1" applyFill="1" applyBorder="1" applyAlignment="1">
      <alignment horizontal="center"/>
      <protection/>
    </xf>
    <xf numFmtId="0" fontId="29" fillId="0" borderId="0" xfId="25" applyNumberFormat="1" applyFont="1" applyFill="1" applyBorder="1" applyAlignment="1">
      <alignment/>
      <protection/>
    </xf>
    <xf numFmtId="3" fontId="15" fillId="0" borderId="0" xfId="24" applyNumberFormat="1" applyFont="1" applyFill="1" applyBorder="1" applyAlignment="1">
      <alignment/>
      <protection/>
    </xf>
    <xf numFmtId="0" fontId="30" fillId="0" borderId="0" xfId="25" applyNumberFormat="1" applyFont="1" applyFill="1" applyBorder="1" applyAlignment="1">
      <alignment/>
      <protection/>
    </xf>
    <xf numFmtId="0" fontId="16" fillId="0" borderId="0" xfId="24" applyNumberFormat="1" applyFont="1" applyFill="1" applyBorder="1" applyAlignment="1">
      <alignment/>
      <protection/>
    </xf>
    <xf numFmtId="3" fontId="16" fillId="0" borderId="0" xfId="24" applyNumberFormat="1" applyFont="1" applyFill="1" applyBorder="1" applyAlignment="1">
      <alignment/>
      <protection/>
    </xf>
    <xf numFmtId="0" fontId="31" fillId="0" borderId="0" xfId="25" applyNumberFormat="1" applyFont="1" applyFill="1" applyBorder="1" applyAlignment="1">
      <alignment/>
      <protection/>
    </xf>
    <xf numFmtId="3" fontId="21" fillId="0" borderId="0" xfId="24" applyNumberFormat="1" applyFont="1" applyFill="1" applyBorder="1" applyAlignment="1">
      <alignment/>
      <protection/>
    </xf>
    <xf numFmtId="0" fontId="15" fillId="0" borderId="0" xfId="0" applyFont="1" applyFill="1" applyAlignment="1">
      <alignment horizontal="justify" wrapText="1"/>
    </xf>
    <xf numFmtId="0" fontId="8" fillId="0" borderId="0" xfId="24" applyNumberFormat="1" applyFont="1" applyFill="1" applyBorder="1" applyAlignment="1">
      <alignment/>
      <protection/>
    </xf>
    <xf numFmtId="164" fontId="23" fillId="0" borderId="0" xfId="15" applyNumberFormat="1" applyFont="1" applyFill="1" applyBorder="1" applyAlignment="1">
      <alignment horizontal="right"/>
    </xf>
    <xf numFmtId="37" fontId="8" fillId="0" borderId="0" xfId="21" applyNumberFormat="1" applyFont="1" applyFill="1" applyBorder="1" applyAlignment="1">
      <alignment/>
      <protection/>
    </xf>
    <xf numFmtId="0" fontId="16" fillId="0" borderId="0" xfId="21" applyNumberFormat="1" applyFont="1" applyFill="1" applyBorder="1" applyAlignment="1" quotePrefix="1">
      <alignment/>
      <protection/>
    </xf>
    <xf numFmtId="0" fontId="16" fillId="0" borderId="0" xfId="0" applyFont="1" applyFill="1" applyBorder="1" applyAlignment="1">
      <alignment horizontal="left"/>
    </xf>
    <xf numFmtId="38" fontId="16" fillId="0" borderId="0" xfId="22" applyNumberFormat="1" applyFont="1" applyFill="1" applyBorder="1" applyAlignment="1">
      <alignment wrapText="1"/>
      <protection/>
    </xf>
    <xf numFmtId="38" fontId="16" fillId="0" borderId="0" xfId="22" applyNumberFormat="1" applyFont="1" applyFill="1" applyBorder="1" applyAlignment="1">
      <alignment horizontal="center" wrapText="1"/>
      <protection/>
    </xf>
    <xf numFmtId="0" fontId="16" fillId="0" borderId="14" xfId="21" applyNumberFormat="1" applyFont="1" applyFill="1" applyBorder="1" applyAlignment="1" quotePrefix="1">
      <alignment/>
      <protection/>
    </xf>
    <xf numFmtId="38" fontId="16" fillId="0" borderId="14" xfId="22" applyNumberFormat="1" applyFont="1" applyFill="1" applyBorder="1" applyAlignment="1">
      <alignment/>
      <protection/>
    </xf>
    <xf numFmtId="0" fontId="16" fillId="0" borderId="16" xfId="0" applyFont="1" applyFill="1" applyBorder="1" applyAlignment="1">
      <alignment horizontal="left"/>
    </xf>
    <xf numFmtId="0" fontId="16" fillId="0" borderId="16" xfId="0" applyFont="1" applyFill="1" applyBorder="1" applyAlignment="1">
      <alignment horizontal="justify"/>
    </xf>
    <xf numFmtId="0" fontId="15" fillId="0" borderId="16" xfId="24" applyNumberFormat="1" applyFont="1" applyFill="1" applyBorder="1" applyAlignment="1">
      <alignment/>
      <protection/>
    </xf>
    <xf numFmtId="0" fontId="15" fillId="0" borderId="16" xfId="21" applyNumberFormat="1" applyFont="1" applyFill="1" applyBorder="1" applyAlignment="1">
      <alignment/>
      <protection/>
    </xf>
    <xf numFmtId="0" fontId="16" fillId="0" borderId="14" xfId="0" applyFont="1" applyFill="1" applyBorder="1" applyAlignment="1">
      <alignment horizontal="justify"/>
    </xf>
    <xf numFmtId="0" fontId="15" fillId="0" borderId="18" xfId="24" applyNumberFormat="1" applyFont="1" applyFill="1" applyBorder="1" applyAlignment="1">
      <alignment/>
      <protection/>
    </xf>
    <xf numFmtId="0" fontId="15" fillId="0" borderId="18" xfId="21" applyNumberFormat="1" applyFont="1" applyFill="1" applyBorder="1" applyAlignment="1">
      <alignment/>
      <protection/>
    </xf>
    <xf numFmtId="0" fontId="15" fillId="0" borderId="14" xfId="24" applyNumberFormat="1" applyFont="1" applyFill="1" applyBorder="1" applyAlignment="1">
      <alignment/>
      <protection/>
    </xf>
    <xf numFmtId="0" fontId="16" fillId="4" borderId="0" xfId="21" applyNumberFormat="1" applyFont="1" applyFill="1" applyBorder="1" applyAlignment="1">
      <alignment horizontal="left"/>
      <protection/>
    </xf>
    <xf numFmtId="49" fontId="16" fillId="4" borderId="0" xfId="21" applyNumberFormat="1" applyFont="1" applyFill="1" applyBorder="1" applyAlignment="1">
      <alignment horizontal="left"/>
      <protection/>
    </xf>
    <xf numFmtId="49" fontId="16" fillId="4" borderId="16" xfId="21" applyNumberFormat="1" applyFont="1" applyFill="1" applyBorder="1" applyAlignment="1">
      <alignment horizontal="left"/>
      <protection/>
    </xf>
    <xf numFmtId="164" fontId="16" fillId="4" borderId="16" xfId="15" applyNumberFormat="1" applyFont="1" applyFill="1" applyBorder="1" applyAlignment="1">
      <alignment/>
    </xf>
    <xf numFmtId="49" fontId="16" fillId="0" borderId="0" xfId="21" applyNumberFormat="1" applyFont="1" applyFill="1" applyBorder="1" applyAlignment="1">
      <alignment horizontal="left"/>
      <protection/>
    </xf>
    <xf numFmtId="49" fontId="15" fillId="0" borderId="0" xfId="21" applyNumberFormat="1" applyFont="1" applyFill="1" applyBorder="1" applyAlignment="1" quotePrefix="1">
      <alignment horizontal="left"/>
      <protection/>
    </xf>
    <xf numFmtId="49" fontId="15" fillId="0" borderId="0" xfId="21" applyNumberFormat="1" applyFont="1" applyFill="1" applyBorder="1" applyAlignment="1">
      <alignment horizontal="left"/>
      <protection/>
    </xf>
    <xf numFmtId="38" fontId="16" fillId="0" borderId="0" xfId="22" applyNumberFormat="1" applyFont="1" applyFill="1" applyBorder="1" applyAlignment="1">
      <alignment/>
      <protection/>
    </xf>
    <xf numFmtId="0" fontId="15" fillId="0" borderId="0" xfId="0" applyFont="1" applyFill="1" applyBorder="1" applyAlignment="1" quotePrefix="1">
      <alignment horizontal="left"/>
    </xf>
    <xf numFmtId="0" fontId="16" fillId="0" borderId="0" xfId="0" applyFont="1" applyFill="1" applyBorder="1" applyAlignment="1">
      <alignment horizontal="justify"/>
    </xf>
    <xf numFmtId="38" fontId="15" fillId="0" borderId="0" xfId="22" applyNumberFormat="1" applyFont="1" applyFill="1" applyBorder="1" applyAlignment="1" quotePrefix="1">
      <alignment/>
      <protection/>
    </xf>
    <xf numFmtId="0" fontId="15" fillId="0" borderId="0" xfId="0" applyFont="1" applyFill="1" applyBorder="1" applyAlignment="1">
      <alignment horizontal="justify"/>
    </xf>
    <xf numFmtId="38" fontId="16" fillId="0" borderId="0" xfId="22" applyNumberFormat="1" applyFont="1" applyFill="1" applyBorder="1" applyAlignment="1" quotePrefix="1">
      <alignment/>
      <protection/>
    </xf>
    <xf numFmtId="49" fontId="16" fillId="4" borderId="14" xfId="21" applyNumberFormat="1" applyFont="1" applyFill="1" applyBorder="1" applyAlignment="1">
      <alignment horizontal="left"/>
      <protection/>
    </xf>
    <xf numFmtId="164" fontId="16" fillId="4" borderId="14" xfId="15" applyNumberFormat="1" applyFont="1" applyFill="1" applyBorder="1" applyAlignment="1">
      <alignment/>
    </xf>
    <xf numFmtId="49" fontId="16" fillId="0" borderId="14" xfId="21" applyNumberFormat="1" applyFont="1" applyFill="1" applyBorder="1" applyAlignment="1">
      <alignment horizontal="left"/>
      <protection/>
    </xf>
    <xf numFmtId="164" fontId="16" fillId="0" borderId="18" xfId="15" applyNumberFormat="1" applyFont="1" applyFill="1" applyBorder="1" applyAlignment="1">
      <alignment/>
    </xf>
    <xf numFmtId="164" fontId="15" fillId="0" borderId="18" xfId="15" applyNumberFormat="1" applyFont="1" applyFill="1" applyBorder="1" applyAlignment="1">
      <alignment/>
    </xf>
    <xf numFmtId="165" fontId="16" fillId="0" borderId="0" xfId="0" applyNumberFormat="1" applyFont="1" applyFill="1" applyBorder="1" applyAlignment="1">
      <alignment horizontal="right"/>
    </xf>
    <xf numFmtId="164" fontId="26" fillId="0" borderId="0" xfId="15" applyNumberFormat="1" applyFont="1" applyFill="1" applyBorder="1" applyAlignment="1">
      <alignment/>
    </xf>
    <xf numFmtId="164" fontId="24" fillId="0" borderId="0" xfId="15" applyNumberFormat="1" applyFont="1" applyFill="1" applyBorder="1" applyAlignment="1">
      <alignment/>
    </xf>
    <xf numFmtId="0" fontId="15" fillId="0" borderId="0" xfId="0" applyFont="1" applyFill="1" applyAlignment="1" quotePrefix="1">
      <alignment/>
    </xf>
    <xf numFmtId="164" fontId="26" fillId="4" borderId="14" xfId="15" applyNumberFormat="1" applyFont="1" applyFill="1" applyBorder="1" applyAlignment="1">
      <alignment/>
    </xf>
    <xf numFmtId="164" fontId="15" fillId="0" borderId="16" xfId="15" applyNumberFormat="1" applyFont="1" applyFill="1" applyBorder="1" applyAlignment="1">
      <alignment/>
    </xf>
    <xf numFmtId="164" fontId="16" fillId="0" borderId="16" xfId="15" applyNumberFormat="1" applyFont="1" applyFill="1" applyBorder="1" applyAlignment="1">
      <alignment/>
    </xf>
    <xf numFmtId="49" fontId="15" fillId="0" borderId="19" xfId="21" applyNumberFormat="1" applyFont="1" applyFill="1" applyBorder="1" applyAlignment="1">
      <alignment horizontal="left"/>
      <protection/>
    </xf>
    <xf numFmtId="49" fontId="16" fillId="0" borderId="19" xfId="21" applyNumberFormat="1" applyFont="1" applyFill="1" applyBorder="1" applyAlignment="1">
      <alignment horizontal="left"/>
      <protection/>
    </xf>
    <xf numFmtId="164" fontId="16" fillId="0" borderId="19" xfId="15" applyNumberFormat="1" applyFont="1" applyFill="1" applyBorder="1" applyAlignment="1">
      <alignment/>
    </xf>
    <xf numFmtId="0" fontId="15" fillId="0" borderId="0" xfId="21" applyNumberFormat="1" applyFont="1" applyFill="1" applyBorder="1" applyAlignment="1" quotePrefix="1">
      <alignment horizontal="left"/>
      <protection/>
    </xf>
    <xf numFmtId="0" fontId="16" fillId="0" borderId="14" xfId="21" applyNumberFormat="1" applyFont="1" applyBorder="1" applyAlignment="1">
      <alignment/>
      <protection/>
    </xf>
    <xf numFmtId="0" fontId="16" fillId="0" borderId="18" xfId="0" applyFont="1" applyFill="1" applyBorder="1" applyAlignment="1">
      <alignment horizontal="left"/>
    </xf>
    <xf numFmtId="0" fontId="16" fillId="0" borderId="18" xfId="0" applyFont="1" applyFill="1" applyBorder="1" applyAlignment="1">
      <alignment horizontal="justify"/>
    </xf>
    <xf numFmtId="164" fontId="16" fillId="4" borderId="0" xfId="15" applyNumberFormat="1" applyFont="1" applyFill="1" applyBorder="1" applyAlignment="1">
      <alignment/>
    </xf>
    <xf numFmtId="0" fontId="16" fillId="4" borderId="0" xfId="24" applyNumberFormat="1" applyFont="1" applyFill="1" applyBorder="1" applyAlignment="1">
      <alignment/>
      <protection/>
    </xf>
    <xf numFmtId="0" fontId="26" fillId="4" borderId="0" xfId="24" applyNumberFormat="1" applyFont="1" applyFill="1" applyBorder="1" applyAlignment="1">
      <alignment/>
      <protection/>
    </xf>
    <xf numFmtId="164" fontId="26" fillId="4" borderId="0" xfId="15" applyNumberFormat="1" applyFont="1" applyFill="1" applyBorder="1" applyAlignment="1">
      <alignment/>
    </xf>
    <xf numFmtId="0" fontId="24" fillId="0" borderId="14" xfId="24" applyNumberFormat="1" applyFont="1" applyFill="1" applyBorder="1" applyAlignment="1">
      <alignment/>
      <protection/>
    </xf>
    <xf numFmtId="0" fontId="24" fillId="0" borderId="0" xfId="24" applyNumberFormat="1" applyFont="1" applyFill="1" applyBorder="1" applyAlignment="1">
      <alignment/>
      <protection/>
    </xf>
    <xf numFmtId="164" fontId="24" fillId="0" borderId="14" xfId="15" applyNumberFormat="1" applyFont="1" applyFill="1" applyBorder="1" applyAlignment="1">
      <alignment/>
    </xf>
    <xf numFmtId="0" fontId="26" fillId="0" borderId="0" xfId="24" applyNumberFormat="1" applyFont="1" applyFill="1" applyBorder="1" applyAlignment="1">
      <alignment/>
      <protection/>
    </xf>
    <xf numFmtId="49" fontId="20" fillId="0" borderId="0" xfId="21" applyNumberFormat="1" applyFont="1" applyFill="1" applyBorder="1" applyAlignment="1">
      <alignment horizontal="left"/>
      <protection/>
    </xf>
    <xf numFmtId="0" fontId="19" fillId="0" borderId="0" xfId="0" applyFont="1" applyFill="1" applyBorder="1" applyAlignment="1">
      <alignment/>
    </xf>
    <xf numFmtId="164" fontId="8" fillId="0" borderId="0" xfId="15" applyNumberFormat="1" applyFont="1" applyFill="1" applyBorder="1" applyAlignment="1">
      <alignment horizontal="center"/>
    </xf>
    <xf numFmtId="0" fontId="8" fillId="0" borderId="0" xfId="21" applyNumberFormat="1" applyFont="1" applyFill="1" applyBorder="1" applyAlignment="1">
      <alignment horizontal="left"/>
      <protection/>
    </xf>
    <xf numFmtId="164" fontId="8" fillId="0" borderId="0" xfId="15" applyNumberFormat="1" applyFont="1" applyFill="1" applyBorder="1" applyAlignment="1">
      <alignment horizontal="right"/>
    </xf>
    <xf numFmtId="0" fontId="8" fillId="0" borderId="0" xfId="21" applyNumberFormat="1" applyFont="1" applyFill="1" applyBorder="1" applyAlignment="1" quotePrefix="1">
      <alignment horizontal="right"/>
      <protection/>
    </xf>
    <xf numFmtId="49" fontId="15" fillId="0" borderId="0" xfId="0" applyNumberFormat="1" applyFont="1" applyBorder="1" applyAlignment="1" quotePrefix="1">
      <alignment/>
    </xf>
    <xf numFmtId="49" fontId="21" fillId="0" borderId="0" xfId="0" applyNumberFormat="1" applyFont="1" applyFill="1" applyBorder="1" applyAlignment="1" quotePrefix="1">
      <alignment/>
    </xf>
    <xf numFmtId="0" fontId="21" fillId="0" borderId="0" xfId="24" applyNumberFormat="1" applyFont="1" applyFill="1" applyBorder="1" applyAlignment="1">
      <alignment/>
      <protection/>
    </xf>
    <xf numFmtId="0" fontId="19" fillId="0" borderId="0" xfId="24" applyNumberFormat="1" applyFont="1" applyFill="1" applyBorder="1" applyAlignment="1">
      <alignment/>
      <protection/>
    </xf>
    <xf numFmtId="38" fontId="15" fillId="0" borderId="0" xfId="22" applyNumberFormat="1" applyFont="1" applyFill="1" applyBorder="1" applyAlignment="1">
      <alignment/>
      <protection/>
    </xf>
    <xf numFmtId="0" fontId="8" fillId="0" borderId="0" xfId="0" applyFont="1" applyFill="1" applyAlignment="1">
      <alignment/>
    </xf>
    <xf numFmtId="38" fontId="8" fillId="0" borderId="0" xfId="22" applyNumberFormat="1" applyFont="1" applyFill="1" applyBorder="1" applyAlignment="1">
      <alignment/>
      <protection/>
    </xf>
    <xf numFmtId="0" fontId="32" fillId="0" borderId="0" xfId="21" applyNumberFormat="1" applyFont="1" applyFill="1" applyBorder="1" applyAlignment="1">
      <alignment horizontal="left"/>
      <protection/>
    </xf>
    <xf numFmtId="49" fontId="23" fillId="0" borderId="0" xfId="0" applyNumberFormat="1" applyFont="1" applyFill="1" applyBorder="1" applyAlignment="1" quotePrefix="1">
      <alignment/>
    </xf>
    <xf numFmtId="0" fontId="23" fillId="0" borderId="0" xfId="24" applyNumberFormat="1" applyFont="1" applyFill="1" applyBorder="1" applyAlignment="1">
      <alignment/>
      <protection/>
    </xf>
    <xf numFmtId="164" fontId="23" fillId="0" borderId="0" xfId="15" applyNumberFormat="1" applyFont="1" applyFill="1" applyBorder="1" applyAlignment="1">
      <alignment/>
    </xf>
    <xf numFmtId="37" fontId="23" fillId="0" borderId="0" xfId="21" applyNumberFormat="1" applyFont="1" applyFill="1" applyBorder="1" applyAlignment="1">
      <alignment/>
      <protection/>
    </xf>
    <xf numFmtId="0" fontId="16" fillId="0" borderId="0" xfId="21" applyNumberFormat="1" applyFont="1" applyFill="1" applyBorder="1" applyAlignment="1">
      <alignment wrapText="1"/>
      <protection/>
    </xf>
    <xf numFmtId="0" fontId="19" fillId="0" borderId="14" xfId="21" applyNumberFormat="1" applyFont="1" applyFill="1" applyBorder="1" applyAlignment="1">
      <alignment/>
      <protection/>
    </xf>
    <xf numFmtId="0" fontId="16" fillId="0" borderId="14" xfId="21" applyNumberFormat="1" applyFont="1" applyFill="1" applyBorder="1" applyAlignment="1">
      <alignment wrapText="1"/>
      <protection/>
    </xf>
    <xf numFmtId="0" fontId="34" fillId="0" borderId="0" xfId="24" applyNumberFormat="1" applyFont="1" applyFill="1" applyBorder="1" applyAlignment="1">
      <alignment/>
      <protection/>
    </xf>
    <xf numFmtId="164" fontId="34" fillId="0" borderId="0" xfId="15" applyNumberFormat="1" applyFont="1" applyFill="1" applyBorder="1" applyAlignment="1">
      <alignment horizontal="center"/>
    </xf>
    <xf numFmtId="164" fontId="34" fillId="0" borderId="0" xfId="15" applyNumberFormat="1" applyFont="1" applyFill="1" applyBorder="1" applyAlignment="1">
      <alignment/>
    </xf>
    <xf numFmtId="0" fontId="34" fillId="0" borderId="0" xfId="21" applyNumberFormat="1" applyFont="1" applyFill="1" applyBorder="1" applyAlignment="1">
      <alignment/>
      <protection/>
    </xf>
    <xf numFmtId="0" fontId="35" fillId="0" borderId="0" xfId="25" applyNumberFormat="1" applyFont="1" applyFill="1" applyBorder="1" applyAlignment="1">
      <alignment/>
      <protection/>
    </xf>
    <xf numFmtId="3" fontId="20" fillId="0" borderId="0" xfId="24" applyNumberFormat="1" applyFont="1" applyFill="1" applyBorder="1" applyAlignment="1">
      <alignment/>
      <protection/>
    </xf>
    <xf numFmtId="0" fontId="36" fillId="0" borderId="0" xfId="25" applyNumberFormat="1" applyFont="1" applyFill="1" applyBorder="1" applyAlignment="1">
      <alignment/>
      <protection/>
    </xf>
    <xf numFmtId="3" fontId="23" fillId="0" borderId="0" xfId="24" applyNumberFormat="1" applyFont="1" applyFill="1" applyBorder="1" applyAlignment="1">
      <alignment/>
      <protection/>
    </xf>
    <xf numFmtId="0" fontId="15" fillId="0" borderId="0" xfId="21" applyNumberFormat="1" applyFont="1" applyFill="1" applyBorder="1" applyAlignment="1">
      <alignment horizontal="right" wrapText="1"/>
      <protection/>
    </xf>
    <xf numFmtId="0" fontId="37" fillId="0" borderId="0" xfId="25" applyNumberFormat="1" applyFont="1" applyFill="1" applyBorder="1" applyAlignment="1">
      <alignment/>
      <protection/>
    </xf>
    <xf numFmtId="0" fontId="20" fillId="0" borderId="0" xfId="24" applyNumberFormat="1" applyFont="1" applyFill="1" applyBorder="1" applyAlignment="1">
      <alignment/>
      <protection/>
    </xf>
    <xf numFmtId="164" fontId="20" fillId="0" borderId="0" xfId="15" applyNumberFormat="1" applyFont="1" applyFill="1" applyBorder="1" applyAlignment="1">
      <alignment/>
    </xf>
    <xf numFmtId="0" fontId="20" fillId="0" borderId="0" xfId="21" applyNumberFormat="1" applyFont="1" applyBorder="1" applyAlignment="1">
      <alignment/>
      <protection/>
    </xf>
    <xf numFmtId="37" fontId="20" fillId="0" borderId="0" xfId="21" applyNumberFormat="1" applyFont="1" applyBorder="1" applyAlignment="1">
      <alignment/>
      <protection/>
    </xf>
    <xf numFmtId="0" fontId="15" fillId="0" borderId="0" xfId="0" applyFont="1" applyFill="1" applyBorder="1" applyAlignment="1">
      <alignment/>
    </xf>
    <xf numFmtId="49" fontId="21" fillId="0" borderId="0" xfId="0" applyNumberFormat="1" applyFont="1" applyFill="1" applyBorder="1" applyAlignment="1">
      <alignment/>
    </xf>
    <xf numFmtId="0" fontId="16" fillId="0" borderId="0" xfId="23" applyFont="1" applyFill="1" applyAlignment="1">
      <alignment/>
      <protection/>
    </xf>
    <xf numFmtId="0" fontId="21" fillId="0" borderId="0" xfId="24" applyNumberFormat="1" applyFont="1" applyFill="1" applyBorder="1" applyAlignment="1" quotePrefix="1">
      <alignment/>
      <protection/>
    </xf>
    <xf numFmtId="0" fontId="16" fillId="0" borderId="14" xfId="24" applyNumberFormat="1" applyFont="1" applyFill="1" applyBorder="1" applyAlignment="1">
      <alignment/>
      <protection/>
    </xf>
    <xf numFmtId="0" fontId="16" fillId="0" borderId="0" xfId="21" applyNumberFormat="1" applyFont="1" applyFill="1" applyBorder="1" applyAlignment="1">
      <alignment horizontal="right"/>
      <protection/>
    </xf>
    <xf numFmtId="164" fontId="16" fillId="0" borderId="0" xfId="15" applyNumberFormat="1" applyFont="1" applyFill="1" applyBorder="1" applyAlignment="1">
      <alignment horizontal="center" wrapText="1"/>
    </xf>
    <xf numFmtId="37" fontId="16" fillId="0" borderId="0" xfId="21" applyNumberFormat="1" applyFont="1" applyFill="1" applyBorder="1" applyAlignment="1">
      <alignment horizontal="right"/>
      <protection/>
    </xf>
    <xf numFmtId="0" fontId="27" fillId="0" borderId="0" xfId="21" applyNumberFormat="1" applyFont="1" applyFill="1" applyBorder="1" applyAlignment="1">
      <alignment horizontal="left"/>
      <protection/>
    </xf>
    <xf numFmtId="0" fontId="27" fillId="0" borderId="0" xfId="21" applyNumberFormat="1" applyFont="1" applyFill="1" applyBorder="1" applyAlignment="1">
      <alignment/>
      <protection/>
    </xf>
    <xf numFmtId="0" fontId="27" fillId="0" borderId="0" xfId="24" applyNumberFormat="1" applyFont="1" applyFill="1" applyBorder="1" applyAlignment="1">
      <alignment/>
      <protection/>
    </xf>
    <xf numFmtId="37" fontId="27" fillId="0" borderId="0" xfId="21" applyNumberFormat="1" applyFont="1" applyFill="1" applyBorder="1" applyAlignment="1">
      <alignment/>
      <protection/>
    </xf>
    <xf numFmtId="164" fontId="27" fillId="0" borderId="0" xfId="15" applyNumberFormat="1" applyFont="1" applyFill="1" applyBorder="1" applyAlignment="1">
      <alignment horizontal="center"/>
    </xf>
    <xf numFmtId="0" fontId="33" fillId="0" borderId="0" xfId="21" applyNumberFormat="1" applyFont="1" applyFill="1" applyBorder="1" applyAlignment="1">
      <alignment/>
      <protection/>
    </xf>
    <xf numFmtId="0" fontId="33" fillId="0" borderId="0" xfId="21" applyNumberFormat="1" applyFont="1" applyFill="1" applyBorder="1" applyAlignment="1" quotePrefix="1">
      <alignment/>
      <protection/>
    </xf>
    <xf numFmtId="164" fontId="33" fillId="0" borderId="0" xfId="15" applyNumberFormat="1" applyFont="1" applyFill="1" applyBorder="1" applyAlignment="1">
      <alignment horizontal="center"/>
    </xf>
    <xf numFmtId="37" fontId="33" fillId="0" borderId="0" xfId="21" applyNumberFormat="1" applyFont="1" applyFill="1" applyBorder="1" applyAlignment="1">
      <alignment/>
      <protection/>
    </xf>
    <xf numFmtId="41" fontId="27" fillId="0" borderId="0" xfId="21" applyNumberFormat="1" applyFont="1" applyFill="1" applyBorder="1" applyAlignment="1">
      <alignment/>
      <protection/>
    </xf>
    <xf numFmtId="164" fontId="30" fillId="0" borderId="0" xfId="15" applyNumberFormat="1" applyFont="1" applyFill="1" applyBorder="1" applyAlignment="1">
      <alignment horizontal="left"/>
    </xf>
    <xf numFmtId="164" fontId="30" fillId="0" borderId="0" xfId="15" applyNumberFormat="1" applyFont="1" applyBorder="1" applyAlignment="1">
      <alignment horizontal="left"/>
    </xf>
    <xf numFmtId="164" fontId="29" fillId="0" borderId="0" xfId="15" applyNumberFormat="1" applyFont="1" applyBorder="1" applyAlignment="1">
      <alignment horizontal="left"/>
    </xf>
    <xf numFmtId="165" fontId="16" fillId="0" borderId="15" xfId="0" applyNumberFormat="1" applyFont="1" applyFill="1" applyBorder="1" applyAlignment="1">
      <alignment/>
    </xf>
    <xf numFmtId="0" fontId="37" fillId="0" borderId="15" xfId="25" applyNumberFormat="1" applyFont="1" applyFill="1" applyBorder="1" applyAlignment="1">
      <alignment/>
      <protection/>
    </xf>
    <xf numFmtId="0" fontId="16" fillId="0" borderId="15" xfId="24" applyNumberFormat="1" applyFont="1" applyFill="1" applyBorder="1" applyAlignment="1">
      <alignment/>
      <protection/>
    </xf>
    <xf numFmtId="0" fontId="16" fillId="0" borderId="0" xfId="0" applyFont="1" applyBorder="1" applyAlignment="1">
      <alignment/>
    </xf>
    <xf numFmtId="164" fontId="16" fillId="0" borderId="0" xfId="15" applyNumberFormat="1" applyFont="1" applyFill="1" applyBorder="1" applyAlignment="1">
      <alignment horizontal="right" shrinkToFit="1"/>
    </xf>
    <xf numFmtId="165" fontId="21" fillId="0" borderId="0" xfId="0" applyNumberFormat="1" applyFont="1" applyFill="1" applyBorder="1" applyAlignment="1" quotePrefix="1">
      <alignment/>
    </xf>
    <xf numFmtId="0" fontId="31" fillId="0" borderId="0" xfId="25" applyNumberFormat="1" applyFont="1" applyFill="1" applyBorder="1" applyAlignment="1" quotePrefix="1">
      <alignment/>
      <protection/>
    </xf>
    <xf numFmtId="9" fontId="15" fillId="0" borderId="0" xfId="27" applyFont="1" applyFill="1" applyBorder="1" applyAlignment="1">
      <alignment/>
    </xf>
    <xf numFmtId="164" fontId="15" fillId="0" borderId="0" xfId="15" applyNumberFormat="1" applyFont="1" applyFill="1" applyAlignment="1">
      <alignment/>
    </xf>
    <xf numFmtId="0" fontId="16" fillId="0" borderId="0" xfId="21" applyNumberFormat="1" applyFont="1" applyFill="1" applyBorder="1" applyAlignment="1">
      <alignment horizontal="center"/>
      <protection/>
    </xf>
    <xf numFmtId="0" fontId="16" fillId="0" borderId="0" xfId="0" applyFont="1" applyFill="1" applyBorder="1" applyAlignment="1">
      <alignment horizontal="center"/>
    </xf>
    <xf numFmtId="0" fontId="15" fillId="0" borderId="0" xfId="21" applyNumberFormat="1" applyFont="1" applyFill="1" applyBorder="1" applyAlignment="1">
      <alignment horizontal="center"/>
      <protection/>
    </xf>
    <xf numFmtId="14" fontId="16" fillId="0" borderId="0" xfId="0" applyNumberFormat="1" applyFont="1" applyFill="1" applyBorder="1" applyAlignment="1">
      <alignment/>
    </xf>
    <xf numFmtId="0" fontId="16" fillId="0" borderId="0" xfId="21" applyNumberFormat="1" applyFont="1" applyFill="1" applyBorder="1" applyAlignment="1">
      <alignment horizontal="centerContinuous"/>
      <protection/>
    </xf>
    <xf numFmtId="0" fontId="16" fillId="0" borderId="0" xfId="21" applyNumberFormat="1" applyFont="1" applyFill="1" applyBorder="1" applyAlignment="1">
      <alignment horizontal="centerContinuous" vertical="center"/>
      <protection/>
    </xf>
    <xf numFmtId="0" fontId="15" fillId="0" borderId="0" xfId="21" applyNumberFormat="1" applyFont="1" applyFill="1" applyBorder="1" applyAlignment="1">
      <alignment horizontal="centerContinuous" vertical="center"/>
      <protection/>
    </xf>
    <xf numFmtId="165" fontId="16" fillId="0" borderId="0" xfId="0" applyNumberFormat="1" applyFont="1" applyFill="1" applyBorder="1" applyAlignment="1">
      <alignment horizontal="center"/>
    </xf>
    <xf numFmtId="164" fontId="26" fillId="4" borderId="16" xfId="15" applyNumberFormat="1" applyFont="1" applyFill="1" applyBorder="1" applyAlignment="1">
      <alignment/>
    </xf>
    <xf numFmtId="3" fontId="16" fillId="0" borderId="0" xfId="21" applyNumberFormat="1" applyFont="1" applyFill="1" applyBorder="1" applyAlignment="1">
      <alignment/>
      <protection/>
    </xf>
    <xf numFmtId="3" fontId="16" fillId="4" borderId="14" xfId="21" applyNumberFormat="1" applyFont="1" applyFill="1" applyBorder="1" applyAlignment="1">
      <alignment horizontal="left"/>
      <protection/>
    </xf>
    <xf numFmtId="164" fontId="26" fillId="0" borderId="16" xfId="15" applyNumberFormat="1" applyFont="1" applyFill="1" applyBorder="1" applyAlignment="1">
      <alignment/>
    </xf>
    <xf numFmtId="164" fontId="26" fillId="0" borderId="19" xfId="15" applyNumberFormat="1" applyFont="1" applyFill="1" applyBorder="1" applyAlignment="1">
      <alignment/>
    </xf>
    <xf numFmtId="0" fontId="16" fillId="0" borderId="20" xfId="0" applyFont="1" applyBorder="1" applyAlignment="1">
      <alignment horizontal="center"/>
    </xf>
    <xf numFmtId="0" fontId="1" fillId="0" borderId="3" xfId="0" applyFont="1" applyBorder="1" applyAlignment="1">
      <alignment horizontal="left"/>
    </xf>
    <xf numFmtId="0" fontId="2" fillId="0" borderId="9" xfId="0" applyFont="1" applyBorder="1" applyAlignment="1">
      <alignment horizontal="left"/>
    </xf>
    <xf numFmtId="0" fontId="2" fillId="0" borderId="13" xfId="0" applyFont="1" applyBorder="1" applyAlignment="1">
      <alignment horizontal="left"/>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3" fontId="1" fillId="2" borderId="22" xfId="0" applyNumberFormat="1" applyFont="1" applyFill="1" applyBorder="1" applyAlignment="1">
      <alignment horizontal="center" vertical="center"/>
    </xf>
    <xf numFmtId="165" fontId="15" fillId="0" borderId="0" xfId="0" applyNumberFormat="1" applyFont="1" applyFill="1" applyBorder="1" applyAlignment="1">
      <alignment horizontal="justify" wrapText="1"/>
    </xf>
    <xf numFmtId="164" fontId="16" fillId="0" borderId="15" xfId="15" applyNumberFormat="1" applyFont="1" applyFill="1" applyBorder="1" applyAlignment="1">
      <alignment horizontal="right"/>
    </xf>
    <xf numFmtId="0" fontId="15" fillId="0" borderId="14" xfId="21" applyNumberFormat="1" applyFont="1" applyFill="1" applyBorder="1" applyAlignment="1">
      <alignment horizontal="center" wrapText="1"/>
      <protection/>
    </xf>
    <xf numFmtId="164" fontId="26" fillId="0" borderId="15" xfId="15" applyNumberFormat="1" applyFont="1" applyFill="1" applyBorder="1" applyAlignment="1">
      <alignment horizontal="right"/>
    </xf>
    <xf numFmtId="0" fontId="15" fillId="0" borderId="14" xfId="21" applyNumberFormat="1" applyFont="1" applyFill="1" applyBorder="1" applyAlignment="1">
      <alignment horizontal="right" wrapText="1"/>
      <protection/>
    </xf>
    <xf numFmtId="0" fontId="15" fillId="0" borderId="14" xfId="21" applyNumberFormat="1" applyFont="1" applyFill="1" applyBorder="1" applyAlignment="1" quotePrefix="1">
      <alignment horizontal="right"/>
      <protection/>
    </xf>
    <xf numFmtId="164" fontId="21" fillId="0" borderId="0" xfId="15" applyNumberFormat="1" applyFont="1" applyFill="1" applyBorder="1" applyAlignment="1">
      <alignment horizontal="center"/>
    </xf>
    <xf numFmtId="164" fontId="21" fillId="0" borderId="0" xfId="15" applyNumberFormat="1" applyFont="1" applyFill="1" applyBorder="1" applyAlignment="1">
      <alignment horizontal="right"/>
    </xf>
    <xf numFmtId="0" fontId="15" fillId="0" borderId="0" xfId="0" applyFont="1" applyFill="1" applyAlignment="1">
      <alignment horizontal="center"/>
    </xf>
    <xf numFmtId="164" fontId="26" fillId="0" borderId="16" xfId="15" applyNumberFormat="1" applyFont="1" applyFill="1" applyBorder="1" applyAlignment="1">
      <alignment horizontal="center"/>
    </xf>
    <xf numFmtId="164" fontId="26" fillId="0" borderId="19" xfId="15" applyNumberFormat="1" applyFont="1" applyFill="1" applyBorder="1" applyAlignment="1">
      <alignment horizontal="center"/>
    </xf>
    <xf numFmtId="164" fontId="15" fillId="0" borderId="0" xfId="15" applyNumberFormat="1" applyFont="1" applyFill="1" applyBorder="1" applyAlignment="1">
      <alignment horizontal="right"/>
    </xf>
    <xf numFmtId="0" fontId="16" fillId="0" borderId="0" xfId="0" applyFont="1" applyBorder="1" applyAlignment="1">
      <alignment horizontal="center"/>
    </xf>
    <xf numFmtId="0" fontId="4" fillId="0" borderId="0" xfId="0" applyFont="1" applyBorder="1" applyAlignment="1">
      <alignment horizontal="center" vertical="center"/>
    </xf>
    <xf numFmtId="0" fontId="13" fillId="0" borderId="20" xfId="0" applyFont="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164" fontId="26" fillId="0" borderId="0" xfId="15" applyNumberFormat="1" applyFont="1" applyFill="1" applyBorder="1" applyAlignment="1">
      <alignment horizontal="center"/>
    </xf>
    <xf numFmtId="164" fontId="15" fillId="0" borderId="0" xfId="15" applyNumberFormat="1" applyFont="1" applyFill="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Alignment="1">
      <alignment/>
    </xf>
    <xf numFmtId="0" fontId="9" fillId="0" borderId="0" xfId="0" applyFont="1" applyAlignment="1">
      <alignment/>
    </xf>
    <xf numFmtId="0" fontId="4" fillId="0" borderId="0" xfId="0" applyFont="1" applyAlignment="1">
      <alignment horizontal="center" vertical="center"/>
    </xf>
    <xf numFmtId="0" fontId="7" fillId="0" borderId="20" xfId="0" applyFont="1" applyBorder="1" applyAlignment="1">
      <alignment horizontal="center"/>
    </xf>
    <xf numFmtId="0" fontId="13" fillId="0" borderId="0" xfId="0" applyFont="1" applyAlignment="1">
      <alignment horizontal="center" vertical="center"/>
    </xf>
    <xf numFmtId="0" fontId="27" fillId="0" borderId="0" xfId="0" applyFont="1" applyAlignment="1">
      <alignment/>
    </xf>
    <xf numFmtId="0" fontId="16" fillId="0" borderId="0" xfId="0" applyFont="1" applyFill="1" applyBorder="1" applyAlignment="1">
      <alignment horizontal="left"/>
    </xf>
    <xf numFmtId="0" fontId="16" fillId="0" borderId="0" xfId="0" applyFont="1" applyFill="1" applyAlignment="1">
      <alignment horizontal="left"/>
    </xf>
    <xf numFmtId="0" fontId="16" fillId="0" borderId="0" xfId="0" applyFont="1" applyFill="1" applyAlignment="1">
      <alignment horizontal="center"/>
    </xf>
    <xf numFmtId="3" fontId="8" fillId="0" borderId="28"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0" fontId="8" fillId="0" borderId="21" xfId="0" applyFont="1" applyFill="1" applyBorder="1" applyAlignment="1">
      <alignment horizontal="center"/>
    </xf>
    <xf numFmtId="0" fontId="8" fillId="0" borderId="30" xfId="0" applyFont="1" applyFill="1" applyBorder="1" applyAlignment="1">
      <alignment horizont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164" fontId="26" fillId="0" borderId="15" xfId="15" applyNumberFormat="1" applyFont="1" applyFill="1" applyBorder="1" applyAlignment="1">
      <alignment horizontal="center"/>
    </xf>
    <xf numFmtId="164" fontId="15" fillId="0" borderId="14" xfId="15" applyNumberFormat="1" applyFont="1" applyFill="1" applyBorder="1" applyAlignment="1">
      <alignment horizontal="center"/>
    </xf>
    <xf numFmtId="164" fontId="16" fillId="0" borderId="0" xfId="15" applyNumberFormat="1" applyFont="1" applyFill="1" applyBorder="1" applyAlignment="1">
      <alignment horizontal="right"/>
    </xf>
    <xf numFmtId="164" fontId="30" fillId="0" borderId="14" xfId="15" applyNumberFormat="1" applyFont="1" applyFill="1" applyBorder="1" applyAlignment="1">
      <alignment horizontal="center" wrapText="1"/>
    </xf>
    <xf numFmtId="3" fontId="20" fillId="0" borderId="15" xfId="24" applyNumberFormat="1" applyFont="1" applyFill="1" applyBorder="1" applyAlignment="1">
      <alignment horizontal="center"/>
      <protection/>
    </xf>
    <xf numFmtId="3" fontId="27" fillId="0" borderId="15" xfId="24" applyNumberFormat="1" applyFont="1" applyFill="1" applyBorder="1" applyAlignment="1">
      <alignment horizontal="center"/>
      <protection/>
    </xf>
    <xf numFmtId="164" fontId="27" fillId="0" borderId="15" xfId="15" applyNumberFormat="1" applyFont="1" applyFill="1" applyBorder="1" applyAlignment="1">
      <alignment horizontal="center"/>
    </xf>
    <xf numFmtId="164" fontId="16" fillId="0" borderId="15" xfId="15" applyNumberFormat="1" applyFont="1" applyFill="1" applyBorder="1" applyAlignment="1">
      <alignment horizontal="center"/>
    </xf>
    <xf numFmtId="41" fontId="33" fillId="0" borderId="0" xfId="21" applyNumberFormat="1" applyFont="1" applyFill="1" applyBorder="1" applyAlignment="1">
      <alignment horizontal="right"/>
      <protection/>
    </xf>
    <xf numFmtId="0" fontId="33" fillId="0" borderId="0" xfId="21" applyNumberFormat="1" applyFont="1" applyFill="1" applyBorder="1" applyAlignment="1">
      <alignment horizontal="center"/>
      <protection/>
    </xf>
    <xf numFmtId="165" fontId="16" fillId="0" borderId="15" xfId="0" applyNumberFormat="1" applyFont="1" applyFill="1" applyBorder="1" applyAlignment="1">
      <alignment horizontal="left"/>
    </xf>
    <xf numFmtId="164" fontId="16" fillId="0" borderId="14" xfId="15" applyNumberFormat="1" applyFont="1" applyFill="1" applyBorder="1" applyAlignment="1">
      <alignment horizontal="center" wrapText="1"/>
    </xf>
    <xf numFmtId="0" fontId="33" fillId="0" borderId="0" xfId="24" applyNumberFormat="1" applyFont="1" applyFill="1" applyBorder="1" applyAlignment="1">
      <alignment horizontal="center"/>
      <protection/>
    </xf>
    <xf numFmtId="0" fontId="16" fillId="0" borderId="14" xfId="21" applyNumberFormat="1" applyFont="1" applyFill="1" applyBorder="1" applyAlignment="1">
      <alignment horizontal="left" wrapText="1"/>
      <protection/>
    </xf>
    <xf numFmtId="0" fontId="16" fillId="0" borderId="14" xfId="24" applyNumberFormat="1" applyFont="1" applyFill="1" applyBorder="1" applyAlignment="1">
      <alignment horizontal="center" wrapText="1"/>
      <protection/>
    </xf>
    <xf numFmtId="0" fontId="16" fillId="0" borderId="14" xfId="24" applyNumberFormat="1" applyFont="1" applyFill="1" applyBorder="1" applyAlignment="1">
      <alignment horizontal="center"/>
      <protection/>
    </xf>
    <xf numFmtId="164" fontId="16" fillId="0" borderId="14" xfId="15" applyNumberFormat="1" applyFont="1" applyFill="1" applyBorder="1" applyAlignment="1">
      <alignment horizontal="center"/>
    </xf>
    <xf numFmtId="0" fontId="33" fillId="0" borderId="14" xfId="24" applyNumberFormat="1" applyFont="1" applyFill="1" applyBorder="1" applyAlignment="1">
      <alignment horizontal="center" wrapText="1"/>
      <protection/>
    </xf>
    <xf numFmtId="0" fontId="15" fillId="0" borderId="18" xfId="24" applyNumberFormat="1" applyFont="1" applyFill="1" applyBorder="1" applyAlignment="1">
      <alignment horizontal="center" wrapText="1"/>
      <protection/>
    </xf>
    <xf numFmtId="164" fontId="15" fillId="0" borderId="18" xfId="15" applyNumberFormat="1" applyFont="1" applyFill="1" applyBorder="1" applyAlignment="1">
      <alignment horizontal="center" wrapText="1"/>
    </xf>
    <xf numFmtId="164" fontId="16" fillId="0" borderId="15" xfId="15" applyNumberFormat="1" applyFont="1" applyFill="1" applyBorder="1" applyAlignment="1">
      <alignment/>
    </xf>
    <xf numFmtId="164" fontId="15" fillId="0" borderId="16" xfId="15" applyNumberFormat="1" applyFont="1" applyFill="1" applyBorder="1" applyAlignment="1">
      <alignment horizontal="right"/>
    </xf>
    <xf numFmtId="164" fontId="21" fillId="0" borderId="14" xfId="15" applyNumberFormat="1" applyFont="1" applyFill="1" applyBorder="1" applyAlignment="1">
      <alignment horizontal="center"/>
    </xf>
    <xf numFmtId="164" fontId="26" fillId="0" borderId="15" xfId="15" applyNumberFormat="1" applyFont="1" applyFill="1" applyBorder="1" applyAlignment="1">
      <alignment/>
    </xf>
    <xf numFmtId="164" fontId="15" fillId="0" borderId="16" xfId="15" applyNumberFormat="1" applyFont="1" applyFill="1" applyBorder="1" applyAlignment="1">
      <alignment horizontal="center"/>
    </xf>
    <xf numFmtId="164" fontId="19" fillId="0" borderId="15" xfId="15" applyNumberFormat="1" applyFont="1" applyFill="1" applyBorder="1" applyAlignment="1">
      <alignment/>
    </xf>
    <xf numFmtId="164" fontId="34" fillId="0" borderId="0" xfId="15" applyNumberFormat="1" applyFont="1" applyFill="1" applyBorder="1" applyAlignment="1">
      <alignment horizontal="center"/>
    </xf>
    <xf numFmtId="0" fontId="34" fillId="0" borderId="0" xfId="24" applyNumberFormat="1" applyFont="1" applyFill="1" applyBorder="1" applyAlignment="1">
      <alignment horizontal="center"/>
      <protection/>
    </xf>
    <xf numFmtId="164" fontId="34" fillId="0" borderId="16" xfId="15" applyNumberFormat="1" applyFont="1" applyFill="1" applyBorder="1" applyAlignment="1">
      <alignment horizontal="center"/>
    </xf>
    <xf numFmtId="0" fontId="15" fillId="0" borderId="14" xfId="21" applyNumberFormat="1" applyFont="1" applyBorder="1" applyAlignment="1">
      <alignment horizontal="center" wrapText="1"/>
      <protection/>
    </xf>
    <xf numFmtId="0" fontId="33" fillId="0" borderId="14" xfId="21" applyNumberFormat="1" applyFont="1" applyFill="1" applyBorder="1" applyAlignment="1">
      <alignment horizontal="center" wrapText="1"/>
      <protection/>
    </xf>
    <xf numFmtId="0" fontId="16" fillId="0" borderId="14" xfId="0" applyFont="1" applyFill="1" applyBorder="1" applyAlignment="1">
      <alignment horizontal="left"/>
    </xf>
    <xf numFmtId="38" fontId="16" fillId="0" borderId="0" xfId="22" applyNumberFormat="1" applyFont="1" applyFill="1" applyBorder="1" applyAlignment="1">
      <alignment horizontal="center" wrapText="1"/>
      <protection/>
    </xf>
    <xf numFmtId="38" fontId="16" fillId="0" borderId="14" xfId="22" applyNumberFormat="1" applyFont="1" applyFill="1" applyBorder="1" applyAlignment="1">
      <alignment horizontal="center" wrapText="1"/>
      <protection/>
    </xf>
    <xf numFmtId="164" fontId="15" fillId="0" borderId="0" xfId="15" applyNumberFormat="1" applyFont="1" applyFill="1" applyBorder="1" applyAlignment="1">
      <alignment horizontal="center"/>
    </xf>
    <xf numFmtId="0" fontId="16" fillId="0" borderId="14" xfId="21" applyNumberFormat="1" applyFont="1" applyFill="1" applyBorder="1" applyAlignment="1">
      <alignment horizontal="center" wrapText="1"/>
      <protection/>
    </xf>
    <xf numFmtId="0" fontId="16" fillId="0" borderId="0" xfId="21" applyNumberFormat="1" applyFont="1" applyFill="1" applyBorder="1" applyAlignment="1">
      <alignment horizontal="center" wrapText="1"/>
      <protection/>
    </xf>
    <xf numFmtId="0" fontId="15" fillId="0" borderId="14" xfId="21" applyNumberFormat="1" applyFont="1" applyFill="1" applyBorder="1" applyAlignment="1" quotePrefix="1">
      <alignment horizontal="center"/>
      <protection/>
    </xf>
    <xf numFmtId="164" fontId="21" fillId="0" borderId="0" xfId="15" applyNumberFormat="1" applyFont="1" applyFill="1" applyBorder="1" applyAlignment="1">
      <alignment/>
    </xf>
    <xf numFmtId="164" fontId="21" fillId="0" borderId="14" xfId="15" applyNumberFormat="1" applyFont="1" applyFill="1" applyBorder="1" applyAlignment="1">
      <alignment/>
    </xf>
    <xf numFmtId="164" fontId="15" fillId="0" borderId="0" xfId="15" applyNumberFormat="1" applyFont="1" applyFill="1" applyBorder="1" applyAlignment="1">
      <alignment/>
    </xf>
    <xf numFmtId="164" fontId="8" fillId="0" borderId="0" xfId="15" applyNumberFormat="1" applyFont="1" applyFill="1" applyBorder="1" applyAlignment="1">
      <alignment horizontal="center"/>
    </xf>
    <xf numFmtId="0" fontId="8" fillId="0" borderId="14" xfId="21" applyNumberFormat="1" applyFont="1" applyFill="1" applyBorder="1" applyAlignment="1">
      <alignment horizontal="right" wrapText="1"/>
      <protection/>
    </xf>
    <xf numFmtId="0" fontId="8" fillId="0" borderId="14" xfId="21" applyNumberFormat="1" applyFont="1" applyFill="1" applyBorder="1" applyAlignment="1" quotePrefix="1">
      <alignment horizontal="right"/>
      <protection/>
    </xf>
    <xf numFmtId="164" fontId="16" fillId="0" borderId="19" xfId="15" applyNumberFormat="1" applyFont="1" applyFill="1" applyBorder="1" applyAlignment="1">
      <alignment horizontal="right"/>
    </xf>
    <xf numFmtId="164" fontId="26" fillId="0" borderId="19" xfId="15" applyNumberFormat="1" applyFont="1" applyFill="1" applyBorder="1" applyAlignment="1">
      <alignment horizontal="right"/>
    </xf>
    <xf numFmtId="164" fontId="26" fillId="4" borderId="14" xfId="15" applyNumberFormat="1" applyFont="1" applyFill="1" applyBorder="1" applyAlignment="1">
      <alignment horizontal="right"/>
    </xf>
    <xf numFmtId="164" fontId="26" fillId="0" borderId="0" xfId="15" applyNumberFormat="1" applyFont="1" applyFill="1" applyBorder="1" applyAlignment="1">
      <alignment horizontal="right"/>
    </xf>
    <xf numFmtId="164" fontId="16" fillId="0" borderId="14" xfId="15" applyNumberFormat="1" applyFont="1" applyFill="1" applyBorder="1" applyAlignment="1">
      <alignment horizontal="right"/>
    </xf>
    <xf numFmtId="164" fontId="16" fillId="0" borderId="0" xfId="15" applyNumberFormat="1" applyFont="1" applyFill="1" applyBorder="1" applyAlignment="1">
      <alignment horizontal="center"/>
    </xf>
    <xf numFmtId="164" fontId="16" fillId="0" borderId="16" xfId="15" applyNumberFormat="1" applyFont="1" applyFill="1" applyBorder="1" applyAlignment="1">
      <alignment horizontal="right"/>
    </xf>
    <xf numFmtId="164" fontId="16" fillId="4" borderId="16" xfId="15" applyNumberFormat="1" applyFont="1" applyFill="1" applyBorder="1" applyAlignment="1">
      <alignment horizontal="right"/>
    </xf>
    <xf numFmtId="164" fontId="26" fillId="4" borderId="16" xfId="15" applyNumberFormat="1" applyFont="1" applyFill="1" applyBorder="1" applyAlignment="1">
      <alignment horizontal="right"/>
    </xf>
    <xf numFmtId="164" fontId="16" fillId="4" borderId="14" xfId="15" applyNumberFormat="1" applyFont="1" applyFill="1" applyBorder="1" applyAlignment="1">
      <alignment horizontal="right"/>
    </xf>
    <xf numFmtId="0" fontId="16" fillId="0" borderId="0" xfId="21" applyNumberFormat="1" applyFont="1" applyFill="1" applyBorder="1" applyAlignment="1" quotePrefix="1">
      <alignment horizontal="center"/>
      <protection/>
    </xf>
    <xf numFmtId="0" fontId="16" fillId="0" borderId="14" xfId="21" applyNumberFormat="1" applyFont="1" applyFill="1" applyBorder="1" applyAlignment="1" quotePrefix="1">
      <alignment horizontal="center"/>
      <protection/>
    </xf>
    <xf numFmtId="0" fontId="16" fillId="0" borderId="0" xfId="21" applyNumberFormat="1" applyFont="1" applyFill="1" applyBorder="1" applyAlignment="1">
      <alignment horizontal="left"/>
      <protection/>
    </xf>
    <xf numFmtId="0" fontId="16" fillId="0" borderId="14" xfId="21" applyNumberFormat="1" applyFont="1" applyFill="1" applyBorder="1" applyAlignment="1">
      <alignment horizontal="left"/>
      <protection/>
    </xf>
    <xf numFmtId="164" fontId="26" fillId="4" borderId="14" xfId="15" applyNumberFormat="1" applyFont="1" applyFill="1" applyBorder="1" applyAlignment="1">
      <alignment horizontal="center"/>
    </xf>
    <xf numFmtId="164" fontId="16" fillId="4" borderId="14" xfId="15" applyNumberFormat="1" applyFont="1" applyFill="1" applyBorder="1" applyAlignment="1">
      <alignment horizontal="center"/>
    </xf>
    <xf numFmtId="164" fontId="26" fillId="4" borderId="16" xfId="15" applyNumberFormat="1" applyFont="1" applyFill="1" applyBorder="1" applyAlignment="1">
      <alignment horizontal="center"/>
    </xf>
    <xf numFmtId="164" fontId="16" fillId="0" borderId="18" xfId="15" applyNumberFormat="1" applyFont="1" applyFill="1" applyBorder="1" applyAlignment="1">
      <alignment horizontal="center"/>
    </xf>
    <xf numFmtId="0" fontId="15" fillId="0" borderId="18" xfId="24" applyNumberFormat="1" applyFont="1" applyFill="1" applyBorder="1" applyAlignment="1">
      <alignment horizontal="center"/>
      <protection/>
    </xf>
    <xf numFmtId="0" fontId="16" fillId="0" borderId="0" xfId="21" applyNumberFormat="1" applyFont="1" applyFill="1" applyBorder="1" applyAlignment="1">
      <alignment horizontal="center" vertical="center" wrapText="1"/>
      <protection/>
    </xf>
    <xf numFmtId="0" fontId="16" fillId="0" borderId="14" xfId="21" applyNumberFormat="1" applyFont="1" applyFill="1" applyBorder="1" applyAlignment="1">
      <alignment horizontal="center" vertical="center" wrapText="1"/>
      <protection/>
    </xf>
    <xf numFmtId="0" fontId="15" fillId="0" borderId="0" xfId="0" applyFont="1" applyFill="1" applyAlignment="1">
      <alignment horizontal="justify" wrapText="1"/>
    </xf>
    <xf numFmtId="0" fontId="15" fillId="0" borderId="0" xfId="0" applyFont="1" applyAlignment="1">
      <alignment horizontal="justify" wrapText="1"/>
    </xf>
    <xf numFmtId="164" fontId="16" fillId="3" borderId="15" xfId="15" applyNumberFormat="1" applyFont="1" applyFill="1" applyBorder="1" applyAlignment="1">
      <alignment horizontal="center"/>
    </xf>
    <xf numFmtId="164" fontId="15" fillId="3" borderId="0" xfId="15" applyNumberFormat="1" applyFont="1" applyFill="1" applyBorder="1" applyAlignment="1">
      <alignment horizontal="center"/>
    </xf>
    <xf numFmtId="165" fontId="16" fillId="3" borderId="15" xfId="0" applyNumberFormat="1" applyFont="1" applyFill="1" applyBorder="1" applyAlignment="1">
      <alignment horizontal="left"/>
    </xf>
    <xf numFmtId="49" fontId="15" fillId="0" borderId="0" xfId="0" applyNumberFormat="1" applyFont="1" applyBorder="1" applyAlignment="1">
      <alignment horizontal="left"/>
    </xf>
    <xf numFmtId="49" fontId="15" fillId="3" borderId="0" xfId="0" applyNumberFormat="1" applyFont="1" applyFill="1" applyBorder="1" applyAlignment="1">
      <alignment horizontal="left"/>
    </xf>
    <xf numFmtId="49" fontId="21" fillId="0" borderId="0" xfId="0" applyNumberFormat="1" applyFont="1" applyBorder="1" applyAlignment="1" quotePrefix="1">
      <alignment horizontal="center"/>
    </xf>
    <xf numFmtId="164" fontId="21" fillId="0" borderId="0" xfId="15" applyNumberFormat="1" applyFont="1" applyBorder="1" applyAlignment="1" quotePrefix="1">
      <alignment horizontal="center" wrapText="1"/>
    </xf>
    <xf numFmtId="164" fontId="21" fillId="3" borderId="0" xfId="15" applyNumberFormat="1" applyFont="1" applyFill="1" applyBorder="1" applyAlignment="1">
      <alignment horizontal="center"/>
    </xf>
    <xf numFmtId="49" fontId="21" fillId="0" borderId="0" xfId="0" applyNumberFormat="1" applyFont="1" applyBorder="1" applyAlignment="1" quotePrefix="1">
      <alignment horizontal="center" wrapText="1"/>
    </xf>
    <xf numFmtId="164" fontId="24" fillId="0" borderId="0" xfId="15" applyNumberFormat="1" applyFont="1" applyFill="1" applyBorder="1" applyAlignment="1">
      <alignment horizontal="center"/>
    </xf>
    <xf numFmtId="49" fontId="21" fillId="3" borderId="0" xfId="0" applyNumberFormat="1" applyFont="1" applyFill="1" applyBorder="1" applyAlignment="1" quotePrefix="1">
      <alignment horizontal="left" wrapText="1"/>
    </xf>
    <xf numFmtId="164" fontId="25" fillId="0" borderId="0" xfId="15" applyNumberFormat="1" applyFont="1" applyBorder="1" applyAlignment="1">
      <alignment horizontal="center" wrapText="1"/>
    </xf>
    <xf numFmtId="164" fontId="25" fillId="0" borderId="0" xfId="15" applyNumberFormat="1" applyFont="1" applyBorder="1" applyAlignment="1" quotePrefix="1">
      <alignment horizontal="center" wrapText="1"/>
    </xf>
    <xf numFmtId="49" fontId="15" fillId="0" borderId="0" xfId="0" applyNumberFormat="1" applyFont="1" applyBorder="1" applyAlignment="1">
      <alignment horizontal="center"/>
    </xf>
    <xf numFmtId="164" fontId="24" fillId="0" borderId="16" xfId="15" applyNumberFormat="1" applyFont="1" applyFill="1" applyBorder="1" applyAlignment="1">
      <alignment horizontal="center"/>
    </xf>
    <xf numFmtId="0" fontId="16" fillId="3" borderId="0" xfId="21" applyNumberFormat="1" applyFont="1" applyFill="1" applyBorder="1" applyAlignment="1">
      <alignment horizontal="left"/>
      <protection/>
    </xf>
    <xf numFmtId="0" fontId="16" fillId="3" borderId="14" xfId="21" applyNumberFormat="1" applyFont="1" applyFill="1" applyBorder="1" applyAlignment="1">
      <alignment horizontal="left"/>
      <protection/>
    </xf>
    <xf numFmtId="0" fontId="16" fillId="3" borderId="0" xfId="21" applyNumberFormat="1" applyFont="1" applyFill="1" applyBorder="1" applyAlignment="1">
      <alignment horizontal="center" wrapText="1"/>
      <protection/>
    </xf>
    <xf numFmtId="0" fontId="16" fillId="3" borderId="0" xfId="21" applyNumberFormat="1" applyFont="1" applyFill="1" applyBorder="1" applyAlignment="1" quotePrefix="1">
      <alignment horizontal="center"/>
      <protection/>
    </xf>
    <xf numFmtId="0" fontId="16" fillId="3" borderId="14" xfId="21" applyNumberFormat="1" applyFont="1" applyFill="1" applyBorder="1" applyAlignment="1" quotePrefix="1">
      <alignment horizontal="center"/>
      <protection/>
    </xf>
    <xf numFmtId="41" fontId="16" fillId="0" borderId="15" xfId="21" applyNumberFormat="1" applyFont="1" applyFill="1" applyBorder="1" applyAlignment="1">
      <alignment horizontal="center"/>
      <protection/>
    </xf>
    <xf numFmtId="0" fontId="16" fillId="3" borderId="14" xfId="21" applyNumberFormat="1" applyFont="1" applyFill="1" applyBorder="1" applyAlignment="1">
      <alignment horizontal="center"/>
      <protection/>
    </xf>
    <xf numFmtId="0" fontId="16" fillId="3" borderId="14" xfId="21" applyNumberFormat="1" applyFont="1" applyFill="1" applyBorder="1" applyAlignment="1">
      <alignment horizontal="center" wrapText="1"/>
      <protection/>
    </xf>
    <xf numFmtId="0" fontId="16" fillId="0" borderId="14" xfId="21" applyNumberFormat="1" applyFont="1" applyFill="1" applyBorder="1" applyAlignment="1">
      <alignment horizontal="center"/>
      <protection/>
    </xf>
    <xf numFmtId="0" fontId="16" fillId="0" borderId="15" xfId="21" applyNumberFormat="1" applyFont="1" applyFill="1" applyBorder="1" applyAlignment="1">
      <alignment horizontal="left"/>
      <protection/>
    </xf>
    <xf numFmtId="41" fontId="15" fillId="0" borderId="0" xfId="21" applyNumberFormat="1" applyFont="1" applyFill="1" applyBorder="1" applyAlignment="1">
      <alignment horizontal="center"/>
      <protection/>
    </xf>
    <xf numFmtId="41" fontId="15" fillId="0" borderId="0" xfId="15" applyNumberFormat="1" applyFont="1" applyFill="1" applyBorder="1" applyAlignment="1">
      <alignment horizontal="center"/>
    </xf>
    <xf numFmtId="41" fontId="16" fillId="0" borderId="0" xfId="21" applyNumberFormat="1" applyFont="1" applyFill="1" applyBorder="1" applyAlignment="1">
      <alignment horizontal="center"/>
      <protection/>
    </xf>
    <xf numFmtId="164" fontId="16" fillId="0" borderId="16" xfId="15" applyNumberFormat="1" applyFont="1" applyFill="1" applyBorder="1" applyAlignment="1">
      <alignment horizontal="center"/>
    </xf>
    <xf numFmtId="3" fontId="15" fillId="0" borderId="0" xfId="15" applyNumberFormat="1" applyFont="1" applyFill="1" applyBorder="1" applyAlignment="1">
      <alignment horizontal="right"/>
    </xf>
    <xf numFmtId="3" fontId="15" fillId="0" borderId="0" xfId="15" applyNumberFormat="1" applyFont="1" applyFill="1" applyBorder="1" applyAlignment="1">
      <alignment horizontal="center"/>
    </xf>
    <xf numFmtId="0" fontId="15" fillId="0" borderId="0" xfId="26" applyNumberFormat="1" applyFont="1" applyFill="1" applyBorder="1" applyAlignment="1" applyProtection="1">
      <alignment horizontal="justify" wrapText="1"/>
      <protection hidden="1"/>
    </xf>
    <xf numFmtId="0" fontId="15" fillId="3" borderId="0" xfId="26" applyNumberFormat="1" applyFont="1" applyFill="1" applyBorder="1" applyAlignment="1" applyProtection="1">
      <alignment horizontal="justify" wrapText="1"/>
      <protection hidden="1"/>
    </xf>
    <xf numFmtId="0" fontId="16" fillId="0" borderId="0" xfId="26" applyNumberFormat="1" applyFont="1" applyFill="1" applyBorder="1" applyAlignment="1" applyProtection="1">
      <alignment horizontal="center" wrapText="1"/>
      <protection hidden="1"/>
    </xf>
    <xf numFmtId="0" fontId="15" fillId="0" borderId="0" xfId="26" applyNumberFormat="1" applyFont="1" applyFill="1" applyBorder="1" applyAlignment="1" applyProtection="1">
      <alignment horizontal="center" wrapText="1"/>
      <protection hidden="1"/>
    </xf>
    <xf numFmtId="0" fontId="15" fillId="0" borderId="0" xfId="26" applyNumberFormat="1" applyFont="1" applyFill="1" applyBorder="1" applyAlignment="1" applyProtection="1">
      <alignment horizontal="center" vertical="center" wrapText="1"/>
      <protection hidden="1"/>
    </xf>
    <xf numFmtId="0" fontId="16" fillId="0" borderId="0" xfId="26" applyNumberFormat="1" applyFont="1" applyFill="1" applyBorder="1" applyAlignment="1" applyProtection="1">
      <alignment horizontal="center" vertical="center" wrapText="1"/>
      <protection hidden="1"/>
    </xf>
    <xf numFmtId="0" fontId="16" fillId="0" borderId="0" xfId="26" applyNumberFormat="1" applyFont="1" applyFill="1" applyBorder="1" applyAlignment="1" applyProtection="1">
      <alignment wrapText="1"/>
      <protection hidden="1"/>
    </xf>
    <xf numFmtId="0" fontId="15" fillId="0" borderId="0" xfId="26" applyNumberFormat="1" applyFont="1" applyFill="1" applyBorder="1" applyAlignment="1" applyProtection="1">
      <alignment wrapText="1"/>
      <protection hidden="1"/>
    </xf>
    <xf numFmtId="0" fontId="15" fillId="0" borderId="0" xfId="0" applyFont="1" applyAlignment="1">
      <alignment horizontal="left" vertical="top" wrapText="1"/>
    </xf>
    <xf numFmtId="16" fontId="15" fillId="0" borderId="0" xfId="0" applyNumberFormat="1" applyFont="1" applyAlignment="1">
      <alignment horizontal="left" vertical="top" wrapText="1"/>
    </xf>
    <xf numFmtId="0" fontId="15" fillId="0" borderId="0" xfId="26" applyNumberFormat="1" applyFont="1" applyFill="1" applyBorder="1" applyAlignment="1" applyProtection="1">
      <alignment horizontal="left" wrapText="1"/>
      <protection hidden="1"/>
    </xf>
    <xf numFmtId="49" fontId="17" fillId="0" borderId="0" xfId="0" applyNumberFormat="1" applyFont="1" applyFill="1" applyBorder="1" applyAlignment="1">
      <alignment horizontal="center"/>
    </xf>
  </cellXfs>
  <cellStyles count="14">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BCao" xfId="22"/>
    <cellStyle name="Normal_BCKT mau nam 2007-Final" xfId="23"/>
    <cellStyle name="Normal_Thuyet minh" xfId="24"/>
    <cellStyle name="Normal_Thuyet minh TSCD" xfId="25"/>
    <cellStyle name="Normal_Tong hop bao cao (blank) (version 1)" xfId="26"/>
    <cellStyle name="Percent" xfId="27"/>
  </cellStyles>
  <dxfs count="2">
    <dxf>
      <fill>
        <patternFill>
          <bgColor rgb="FF9999FF"/>
        </patternFill>
      </fill>
      <border/>
    </dxf>
    <dxf>
      <font>
        <u val="none"/>
        <strike val="0"/>
      </font>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121</xdr:row>
      <xdr:rowOff>133350</xdr:rowOff>
    </xdr:from>
    <xdr:to>
      <xdr:col>70</xdr:col>
      <xdr:colOff>0</xdr:colOff>
      <xdr:row>122</xdr:row>
      <xdr:rowOff>209550</xdr:rowOff>
    </xdr:to>
    <xdr:sp macro="[1]!Macro9">
      <xdr:nvSpPr>
        <xdr:cNvPr id="1" name="Rectangle 2"/>
        <xdr:cNvSpPr>
          <a:spLocks/>
        </xdr:cNvSpPr>
      </xdr:nvSpPr>
      <xdr:spPr>
        <a:xfrm>
          <a:off x="9667875" y="34699575"/>
          <a:ext cx="0" cy="266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a:t>
          </a:r>
        </a:p>
      </xdr:txBody>
    </xdr:sp>
    <xdr:clientData/>
  </xdr:twoCellAnchor>
  <xdr:twoCellAnchor>
    <xdr:from>
      <xdr:col>70</xdr:col>
      <xdr:colOff>0</xdr:colOff>
      <xdr:row>119</xdr:row>
      <xdr:rowOff>28575</xdr:rowOff>
    </xdr:from>
    <xdr:to>
      <xdr:col>70</xdr:col>
      <xdr:colOff>0</xdr:colOff>
      <xdr:row>121</xdr:row>
      <xdr:rowOff>104775</xdr:rowOff>
    </xdr:to>
    <xdr:sp macro="[1]!Macro10">
      <xdr:nvSpPr>
        <xdr:cNvPr id="2" name="Rectangle 3"/>
        <xdr:cNvSpPr>
          <a:spLocks/>
        </xdr:cNvSpPr>
      </xdr:nvSpPr>
      <xdr:spPr>
        <a:xfrm>
          <a:off x="9667875" y="34194750"/>
          <a:ext cx="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 all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am.truongvinh.CLIFONE\Local%20Settings\Temporary%20Internet%20Files\OLK64\Thuyet%20minh%20BCTC%20theo%20TT95_Quy%20IV%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sheetName val="BiaBC"/>
      <sheetName val="BCaoBGD"/>
      <sheetName val="BCDPS quy IV"/>
      <sheetName val="CDKT"/>
      <sheetName val="KQKD"/>
      <sheetName val="LCTT-TT"/>
      <sheetName val="LCTT-GT"/>
      <sheetName val="Thuyết minh"/>
      <sheetName val="TSCDHH"/>
      <sheetName val="Tinh hinh Dtu tai chinh"/>
      <sheetName val="00000000"/>
      <sheetName val="10000000"/>
    </sheetNames>
    <definedNames>
      <definedName name="Macro10"/>
      <definedName name="Macro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42"/>
  <sheetViews>
    <sheetView workbookViewId="0" topLeftCell="A1">
      <pane ySplit="8" topLeftCell="BM18" activePane="bottomLeft" state="frozen"/>
      <selection pane="topLeft" activeCell="A1" sqref="A1"/>
      <selection pane="bottomLeft" activeCell="A40" sqref="A40:G40"/>
    </sheetView>
  </sheetViews>
  <sheetFormatPr defaultColWidth="9.140625" defaultRowHeight="12.75"/>
  <cols>
    <col min="1" max="1" width="48.8515625" style="0" customWidth="1"/>
    <col min="2" max="2" width="5.7109375" style="1" bestFit="1" customWidth="1"/>
    <col min="3" max="3" width="9.8515625" style="0" hidden="1" customWidth="1"/>
    <col min="4" max="4" width="16.57421875" style="9" customWidth="1"/>
    <col min="5" max="5" width="14.00390625" style="9" bestFit="1" customWidth="1"/>
    <col min="6" max="6" width="19.8515625" style="0" customWidth="1"/>
    <col min="7" max="7" width="17.7109375" style="0" customWidth="1"/>
  </cols>
  <sheetData>
    <row r="1" spans="1:5" ht="13.5">
      <c r="A1" s="354"/>
      <c r="B1" s="354"/>
      <c r="C1" s="354"/>
      <c r="D1" s="354"/>
      <c r="E1" s="354"/>
    </row>
    <row r="2" spans="1:5" ht="13.5">
      <c r="A2" s="355" t="s">
        <v>614</v>
      </c>
      <c r="B2" s="355"/>
      <c r="C2" s="355"/>
      <c r="D2" s="355"/>
      <c r="E2" s="355"/>
    </row>
    <row r="5" spans="1:7" ht="25.5">
      <c r="A5" s="356" t="s">
        <v>613</v>
      </c>
      <c r="B5" s="356"/>
      <c r="C5" s="356"/>
      <c r="D5" s="356"/>
      <c r="E5" s="356"/>
      <c r="F5" s="356"/>
      <c r="G5" s="356"/>
    </row>
    <row r="6" spans="1:7" ht="13.5" thickBot="1">
      <c r="A6" s="357" t="s">
        <v>97</v>
      </c>
      <c r="B6" s="357"/>
      <c r="C6" s="357"/>
      <c r="D6" s="357"/>
      <c r="E6" s="357"/>
      <c r="F6" s="357"/>
      <c r="G6" s="357"/>
    </row>
    <row r="7" spans="1:7" ht="16.5" thickBot="1">
      <c r="A7" s="367" t="s">
        <v>583</v>
      </c>
      <c r="B7" s="367" t="s">
        <v>584</v>
      </c>
      <c r="C7" s="352" t="s">
        <v>585</v>
      </c>
      <c r="D7" s="363" t="s">
        <v>615</v>
      </c>
      <c r="E7" s="364"/>
      <c r="F7" s="365" t="s">
        <v>616</v>
      </c>
      <c r="G7" s="366"/>
    </row>
    <row r="8" spans="1:7" ht="12.75">
      <c r="A8" s="368"/>
      <c r="B8" s="368"/>
      <c r="C8" s="353"/>
      <c r="D8" s="21" t="s">
        <v>94</v>
      </c>
      <c r="E8" s="22" t="s">
        <v>839</v>
      </c>
      <c r="F8" s="21" t="s">
        <v>94</v>
      </c>
      <c r="G8" s="22" t="s">
        <v>839</v>
      </c>
    </row>
    <row r="9" spans="1:7" ht="15">
      <c r="A9" s="2" t="s">
        <v>586</v>
      </c>
      <c r="B9" s="29">
        <v>1</v>
      </c>
      <c r="C9" s="4" t="s">
        <v>587</v>
      </c>
      <c r="D9" s="10">
        <v>97133012</v>
      </c>
      <c r="E9" s="10">
        <v>15503340828</v>
      </c>
      <c r="F9" s="10">
        <v>97133012</v>
      </c>
      <c r="G9" s="10">
        <v>15503340828</v>
      </c>
    </row>
    <row r="10" spans="1:7" ht="15">
      <c r="A10" s="5" t="s">
        <v>588</v>
      </c>
      <c r="B10" s="29">
        <v>1.1</v>
      </c>
      <c r="C10" s="4" t="s">
        <v>587</v>
      </c>
      <c r="D10" s="12">
        <v>30754439</v>
      </c>
      <c r="E10" s="12">
        <v>4991208534</v>
      </c>
      <c r="F10" s="12">
        <v>30754439</v>
      </c>
      <c r="G10" s="12">
        <v>4991208534</v>
      </c>
    </row>
    <row r="11" spans="1:7" ht="15">
      <c r="A11" s="5" t="s">
        <v>589</v>
      </c>
      <c r="B11" s="29">
        <v>1.2</v>
      </c>
      <c r="C11" s="4" t="s">
        <v>587</v>
      </c>
      <c r="D11" s="12">
        <v>66129042</v>
      </c>
      <c r="E11" s="12">
        <v>9209965375</v>
      </c>
      <c r="F11" s="12">
        <v>66129042</v>
      </c>
      <c r="G11" s="12">
        <v>9209965375</v>
      </c>
    </row>
    <row r="12" spans="1:7" ht="15">
      <c r="A12" s="5" t="s">
        <v>590</v>
      </c>
      <c r="B12" s="29">
        <v>1.3</v>
      </c>
      <c r="C12" s="4" t="s">
        <v>587</v>
      </c>
      <c r="D12" s="12">
        <v>0</v>
      </c>
      <c r="E12" s="12">
        <v>0</v>
      </c>
      <c r="F12" s="12">
        <v>0</v>
      </c>
      <c r="G12" s="12">
        <v>0</v>
      </c>
    </row>
    <row r="13" spans="1:7" ht="15">
      <c r="A13" s="5" t="s">
        <v>591</v>
      </c>
      <c r="B13" s="29">
        <v>1.4</v>
      </c>
      <c r="C13" s="4" t="s">
        <v>587</v>
      </c>
      <c r="D13" s="12">
        <v>0</v>
      </c>
      <c r="E13" s="12">
        <v>0</v>
      </c>
      <c r="F13" s="12">
        <v>0</v>
      </c>
      <c r="G13" s="12">
        <v>0</v>
      </c>
    </row>
    <row r="14" spans="1:7" ht="15">
      <c r="A14" s="5" t="s">
        <v>592</v>
      </c>
      <c r="B14" s="29">
        <v>1.5</v>
      </c>
      <c r="C14" s="4" t="s">
        <v>587</v>
      </c>
      <c r="D14" s="12">
        <v>0</v>
      </c>
      <c r="E14" s="12">
        <v>37177980</v>
      </c>
      <c r="F14" s="12">
        <v>0</v>
      </c>
      <c r="G14" s="12">
        <v>37177980</v>
      </c>
    </row>
    <row r="15" spans="1:7" ht="15">
      <c r="A15" s="5" t="s">
        <v>593</v>
      </c>
      <c r="B15" s="29">
        <v>1.6</v>
      </c>
      <c r="C15" s="4" t="s">
        <v>587</v>
      </c>
      <c r="D15" s="12">
        <v>0</v>
      </c>
      <c r="E15" s="12">
        <v>0</v>
      </c>
      <c r="F15" s="12">
        <v>0</v>
      </c>
      <c r="G15" s="12">
        <v>0</v>
      </c>
    </row>
    <row r="16" spans="1:7" ht="15">
      <c r="A16" s="5" t="s">
        <v>594</v>
      </c>
      <c r="B16" s="29">
        <v>1.7</v>
      </c>
      <c r="C16" s="4" t="s">
        <v>587</v>
      </c>
      <c r="D16" s="12">
        <v>0</v>
      </c>
      <c r="E16" s="12">
        <v>0</v>
      </c>
      <c r="F16" s="12">
        <v>0</v>
      </c>
      <c r="G16" s="12">
        <v>0</v>
      </c>
    </row>
    <row r="17" spans="1:7" ht="15">
      <c r="A17" s="5" t="s">
        <v>595</v>
      </c>
      <c r="B17" s="29">
        <v>1.8</v>
      </c>
      <c r="C17" s="4" t="s">
        <v>587</v>
      </c>
      <c r="D17" s="12">
        <v>0</v>
      </c>
      <c r="E17" s="12">
        <v>0</v>
      </c>
      <c r="F17" s="12">
        <v>0</v>
      </c>
      <c r="G17" s="12">
        <v>0</v>
      </c>
    </row>
    <row r="18" spans="1:7" ht="15">
      <c r="A18" s="5" t="s">
        <v>596</v>
      </c>
      <c r="B18" s="29">
        <v>1.9</v>
      </c>
      <c r="C18" s="4" t="s">
        <v>587</v>
      </c>
      <c r="D18" s="12">
        <v>249531</v>
      </c>
      <c r="E18" s="12">
        <v>1264988939</v>
      </c>
      <c r="F18" s="12">
        <v>249531</v>
      </c>
      <c r="G18" s="12">
        <v>1264988939</v>
      </c>
    </row>
    <row r="19" spans="1:7" ht="15">
      <c r="A19" s="2" t="s">
        <v>597</v>
      </c>
      <c r="B19" s="29">
        <v>2</v>
      </c>
      <c r="C19" s="4" t="s">
        <v>587</v>
      </c>
      <c r="D19" s="10">
        <v>0</v>
      </c>
      <c r="E19" s="10">
        <v>0</v>
      </c>
      <c r="F19" s="10">
        <v>0</v>
      </c>
      <c r="G19" s="10">
        <v>0</v>
      </c>
    </row>
    <row r="20" spans="1:7" ht="15">
      <c r="A20" s="2" t="s">
        <v>598</v>
      </c>
      <c r="B20" s="29">
        <v>10</v>
      </c>
      <c r="C20" s="4" t="s">
        <v>587</v>
      </c>
      <c r="D20" s="10">
        <v>97133012</v>
      </c>
      <c r="E20" s="10">
        <v>15503340828</v>
      </c>
      <c r="F20" s="10">
        <v>97133012</v>
      </c>
      <c r="G20" s="10">
        <v>15503340828</v>
      </c>
    </row>
    <row r="21" spans="1:7" ht="15">
      <c r="A21" s="2" t="s">
        <v>599</v>
      </c>
      <c r="B21" s="29">
        <v>11</v>
      </c>
      <c r="C21" s="4" t="s">
        <v>587</v>
      </c>
      <c r="D21" s="10">
        <v>9868802320</v>
      </c>
      <c r="E21" s="10">
        <v>11173793267</v>
      </c>
      <c r="F21" s="10">
        <v>9868802320</v>
      </c>
      <c r="G21" s="10">
        <v>11173793267</v>
      </c>
    </row>
    <row r="22" spans="1:7" ht="15">
      <c r="A22" s="2" t="s">
        <v>600</v>
      </c>
      <c r="B22" s="29">
        <v>20</v>
      </c>
      <c r="C22" s="4" t="s">
        <v>587</v>
      </c>
      <c r="D22" s="10">
        <v>-9771669308</v>
      </c>
      <c r="E22" s="10">
        <v>4329547561</v>
      </c>
      <c r="F22" s="10">
        <v>-9771669308</v>
      </c>
      <c r="G22" s="10">
        <v>4329547561</v>
      </c>
    </row>
    <row r="23" spans="1:7" ht="15">
      <c r="A23" s="2" t="s">
        <v>601</v>
      </c>
      <c r="B23" s="29">
        <v>25</v>
      </c>
      <c r="C23" s="4" t="s">
        <v>587</v>
      </c>
      <c r="D23" s="10">
        <v>2009788230</v>
      </c>
      <c r="E23" s="10">
        <v>2615487875</v>
      </c>
      <c r="F23" s="10">
        <v>2009788230</v>
      </c>
      <c r="G23" s="10">
        <v>2615487875</v>
      </c>
    </row>
    <row r="24" spans="1:7" ht="15">
      <c r="A24" s="2" t="s">
        <v>602</v>
      </c>
      <c r="B24" s="29">
        <v>30</v>
      </c>
      <c r="C24" s="4" t="s">
        <v>587</v>
      </c>
      <c r="D24" s="10">
        <v>-11781457538</v>
      </c>
      <c r="E24" s="10">
        <v>1714059686</v>
      </c>
      <c r="F24" s="10">
        <v>-11781457538</v>
      </c>
      <c r="G24" s="10">
        <v>1714059686</v>
      </c>
    </row>
    <row r="25" spans="1:7" ht="15">
      <c r="A25" s="5" t="s">
        <v>603</v>
      </c>
      <c r="B25" s="29">
        <v>31</v>
      </c>
      <c r="C25" s="4" t="s">
        <v>587</v>
      </c>
      <c r="D25" s="12">
        <v>0</v>
      </c>
      <c r="E25" s="12">
        <v>112833636</v>
      </c>
      <c r="F25" s="12">
        <v>0</v>
      </c>
      <c r="G25" s="12">
        <v>112833636</v>
      </c>
    </row>
    <row r="26" spans="1:7" ht="15">
      <c r="A26" s="5" t="s">
        <v>604</v>
      </c>
      <c r="B26" s="29">
        <v>32</v>
      </c>
      <c r="C26" s="4" t="s">
        <v>587</v>
      </c>
      <c r="D26" s="12">
        <v>65800001</v>
      </c>
      <c r="E26" s="12">
        <v>2200000</v>
      </c>
      <c r="F26" s="12">
        <v>65800001</v>
      </c>
      <c r="G26" s="12">
        <v>2200000</v>
      </c>
    </row>
    <row r="27" spans="1:7" ht="15">
      <c r="A27" s="2" t="s">
        <v>605</v>
      </c>
      <c r="B27" s="29">
        <v>40</v>
      </c>
      <c r="C27" s="4" t="s">
        <v>587</v>
      </c>
      <c r="D27" s="10">
        <v>-65800001</v>
      </c>
      <c r="E27" s="10">
        <v>110633636</v>
      </c>
      <c r="F27" s="10">
        <v>-65800001</v>
      </c>
      <c r="G27" s="10">
        <v>110633636</v>
      </c>
    </row>
    <row r="28" spans="1:7" ht="15">
      <c r="A28" s="2" t="s">
        <v>606</v>
      </c>
      <c r="B28" s="29">
        <v>50</v>
      </c>
      <c r="C28" s="4" t="s">
        <v>587</v>
      </c>
      <c r="D28" s="10">
        <v>-11847257539</v>
      </c>
      <c r="E28" s="10">
        <v>1824693322</v>
      </c>
      <c r="F28" s="10">
        <v>-11847257539</v>
      </c>
      <c r="G28" s="10">
        <v>1824693322</v>
      </c>
    </row>
    <row r="29" spans="1:7" ht="15">
      <c r="A29" s="2" t="s">
        <v>607</v>
      </c>
      <c r="B29" s="29">
        <v>51</v>
      </c>
      <c r="C29" s="4" t="s">
        <v>608</v>
      </c>
      <c r="D29" s="10">
        <v>0</v>
      </c>
      <c r="E29" s="10">
        <v>455471064</v>
      </c>
      <c r="F29" s="10">
        <v>0</v>
      </c>
      <c r="G29" s="10">
        <v>455471064</v>
      </c>
    </row>
    <row r="30" spans="1:7" ht="15">
      <c r="A30" s="2" t="s">
        <v>609</v>
      </c>
      <c r="B30" s="29">
        <v>52</v>
      </c>
      <c r="C30" s="4" t="s">
        <v>610</v>
      </c>
      <c r="D30" s="10">
        <v>0</v>
      </c>
      <c r="E30" s="10">
        <v>0</v>
      </c>
      <c r="F30" s="10">
        <v>0</v>
      </c>
      <c r="G30" s="10">
        <v>0</v>
      </c>
    </row>
    <row r="31" spans="1:7" ht="15">
      <c r="A31" s="2" t="s">
        <v>611</v>
      </c>
      <c r="B31" s="29">
        <v>60</v>
      </c>
      <c r="C31" s="4" t="s">
        <v>587</v>
      </c>
      <c r="D31" s="10">
        <v>-11847257539</v>
      </c>
      <c r="E31" s="10">
        <f>E28-E29</f>
        <v>1369222258</v>
      </c>
      <c r="F31" s="10">
        <v>-11847257539</v>
      </c>
      <c r="G31" s="10">
        <f>G28-G29</f>
        <v>1369222258</v>
      </c>
    </row>
    <row r="32" spans="1:7" ht="15.75" thickBot="1">
      <c r="A32" s="6" t="s">
        <v>612</v>
      </c>
      <c r="B32" s="30">
        <v>70</v>
      </c>
      <c r="C32" s="8" t="s">
        <v>587</v>
      </c>
      <c r="D32" s="14">
        <v>0</v>
      </c>
      <c r="E32" s="14">
        <f>E31/13500000</f>
        <v>101.42387096296297</v>
      </c>
      <c r="F32" s="14">
        <v>0</v>
      </c>
      <c r="G32" s="14">
        <f>G31/13500000</f>
        <v>101.42387096296297</v>
      </c>
    </row>
    <row r="34" spans="1:7" ht="12.75">
      <c r="A34" s="360" t="s">
        <v>98</v>
      </c>
      <c r="B34" s="360"/>
      <c r="C34" s="360"/>
      <c r="D34" s="360"/>
      <c r="E34" s="360"/>
      <c r="F34" s="360"/>
      <c r="G34" s="360"/>
    </row>
    <row r="35" spans="1:73" s="71" customFormat="1" ht="15" customHeight="1">
      <c r="A35" s="361" t="s">
        <v>57</v>
      </c>
      <c r="B35" s="361"/>
      <c r="C35" s="361"/>
      <c r="D35" s="361"/>
      <c r="E35" s="361"/>
      <c r="F35" s="361"/>
      <c r="G35" s="361"/>
      <c r="H35" s="78"/>
      <c r="I35" s="78"/>
      <c r="J35" s="78"/>
      <c r="K35" s="78"/>
      <c r="L35" s="78"/>
      <c r="M35" s="78"/>
      <c r="N35" s="78"/>
      <c r="O35" s="78"/>
      <c r="P35" s="78"/>
      <c r="Q35" s="78"/>
      <c r="R35" s="78"/>
      <c r="S35" s="78"/>
      <c r="V35" s="72"/>
      <c r="W35" s="72"/>
      <c r="X35" s="72"/>
      <c r="Y35" s="72"/>
      <c r="Z35" s="72"/>
      <c r="AA35" s="72"/>
      <c r="AC35" s="72"/>
      <c r="AD35" s="72"/>
      <c r="AE35" s="72"/>
      <c r="AF35" s="72"/>
      <c r="AG35" s="72"/>
      <c r="AH35" s="72"/>
      <c r="AI35" s="138" t="s">
        <v>579</v>
      </c>
      <c r="AJ35" s="39"/>
      <c r="AK35" s="42"/>
      <c r="AL35" s="78"/>
      <c r="AM35" s="78"/>
      <c r="AN35" s="78"/>
      <c r="AO35" s="78"/>
      <c r="AP35" s="78"/>
      <c r="AQ35" s="78"/>
      <c r="AR35" s="78"/>
      <c r="AS35" s="78"/>
      <c r="AT35" s="78"/>
      <c r="AU35" s="78"/>
      <c r="AV35" s="78"/>
      <c r="AW35" s="78"/>
      <c r="AX35" s="78"/>
      <c r="AY35" s="78"/>
      <c r="AZ35" s="78"/>
      <c r="BA35" s="78"/>
      <c r="BB35" s="78"/>
      <c r="BE35" s="72"/>
      <c r="BF35" s="72"/>
      <c r="BG35" s="72"/>
      <c r="BH35" s="72"/>
      <c r="BI35" s="72"/>
      <c r="BK35" s="72"/>
      <c r="BL35" s="72"/>
      <c r="BM35" s="72"/>
      <c r="BN35" s="72"/>
      <c r="BO35" s="72"/>
      <c r="BP35" s="72"/>
      <c r="BQ35" s="138" t="s">
        <v>566</v>
      </c>
      <c r="BR35" s="72"/>
      <c r="BU35" s="73"/>
    </row>
    <row r="36" spans="1:2" s="58" customFormat="1" ht="15" customHeight="1">
      <c r="A36" s="58" t="s">
        <v>840</v>
      </c>
      <c r="B36" s="54"/>
    </row>
    <row r="37" s="58" customFormat="1" ht="15" customHeight="1">
      <c r="B37" s="54"/>
    </row>
    <row r="38" s="58" customFormat="1" ht="15" customHeight="1">
      <c r="B38" s="54"/>
    </row>
    <row r="39" s="58" customFormat="1" ht="15" customHeight="1">
      <c r="B39" s="54"/>
    </row>
    <row r="40" spans="1:7" s="58" customFormat="1" ht="15" customHeight="1">
      <c r="A40" s="362"/>
      <c r="B40" s="362"/>
      <c r="C40" s="362"/>
      <c r="D40" s="362"/>
      <c r="E40" s="362"/>
      <c r="F40" s="362"/>
      <c r="G40" s="362"/>
    </row>
    <row r="41" s="58" customFormat="1" ht="15" customHeight="1">
      <c r="B41" s="54"/>
    </row>
    <row r="42" s="58" customFormat="1" ht="15" customHeight="1">
      <c r="B42" s="54"/>
    </row>
  </sheetData>
  <mergeCells count="12">
    <mergeCell ref="A1:E1"/>
    <mergeCell ref="A2:E2"/>
    <mergeCell ref="A5:G5"/>
    <mergeCell ref="A6:G6"/>
    <mergeCell ref="A34:G34"/>
    <mergeCell ref="A35:G35"/>
    <mergeCell ref="A40:G40"/>
    <mergeCell ref="D7:E7"/>
    <mergeCell ref="F7:G7"/>
    <mergeCell ref="A7:A8"/>
    <mergeCell ref="B7:B8"/>
    <mergeCell ref="C7:C8"/>
  </mergeCells>
  <conditionalFormatting sqref="AC35:AI35 BK35:BQ35 AL35:BI35 H35:AA35">
    <cfRule type="expression" priority="1" dxfId="0" stopIfTrue="1">
      <formula>OR(VALUE(#REF!)&lt;&gt;0,VALUE(#REF!)&lt;&gt;0)</formula>
    </cfRule>
  </conditionalFormatting>
  <printOptions/>
  <pageMargins left="0" right="0" top="0.5" bottom="0.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G195"/>
  <sheetViews>
    <sheetView workbookViewId="0" topLeftCell="A1">
      <selection activeCell="J185" sqref="J185"/>
    </sheetView>
  </sheetViews>
  <sheetFormatPr defaultColWidth="9.140625" defaultRowHeight="12.75"/>
  <cols>
    <col min="1" max="1" width="44.8515625" style="0" customWidth="1"/>
    <col min="3" max="3" width="15.140625" style="0" customWidth="1"/>
    <col min="4" max="4" width="17.421875" style="0" customWidth="1"/>
  </cols>
  <sheetData>
    <row r="1" spans="1:4" ht="12.75">
      <c r="A1" s="359" t="s">
        <v>581</v>
      </c>
      <c r="B1" s="359"/>
      <c r="C1" s="359"/>
      <c r="D1" s="359"/>
    </row>
    <row r="2" spans="1:4" ht="13.5">
      <c r="A2" s="355"/>
      <c r="B2" s="355"/>
      <c r="C2" s="355"/>
      <c r="D2" s="355"/>
    </row>
    <row r="5" spans="1:4" ht="20.25">
      <c r="A5" s="358" t="s">
        <v>580</v>
      </c>
      <c r="B5" s="358"/>
      <c r="C5" s="358"/>
      <c r="D5" s="358"/>
    </row>
    <row r="6" spans="1:4" ht="12.75">
      <c r="A6" s="344" t="s">
        <v>95</v>
      </c>
      <c r="B6" s="344"/>
      <c r="C6" s="344"/>
      <c r="D6" s="344"/>
    </row>
    <row r="7" spans="1:4" ht="13.5" thickBot="1">
      <c r="A7" s="325"/>
      <c r="B7" s="325"/>
      <c r="C7" s="325" t="s">
        <v>582</v>
      </c>
      <c r="D7" s="325"/>
    </row>
    <row r="8" spans="1:4" ht="12.75">
      <c r="A8" s="329" t="s">
        <v>617</v>
      </c>
      <c r="B8" s="330" t="s">
        <v>584</v>
      </c>
      <c r="C8" s="331" t="s">
        <v>618</v>
      </c>
      <c r="D8" s="331" t="s">
        <v>619</v>
      </c>
    </row>
    <row r="9" spans="1:4" ht="12.75">
      <c r="A9" s="327" t="s">
        <v>620</v>
      </c>
      <c r="B9" s="328">
        <v>100</v>
      </c>
      <c r="C9" s="10">
        <v>412173619064</v>
      </c>
      <c r="D9" s="11">
        <v>409993037404</v>
      </c>
    </row>
    <row r="10" spans="1:4" ht="12.75">
      <c r="A10" s="2" t="s">
        <v>621</v>
      </c>
      <c r="B10" s="16">
        <v>110</v>
      </c>
      <c r="C10" s="10">
        <v>33728783</v>
      </c>
      <c r="D10" s="11">
        <v>26100890</v>
      </c>
    </row>
    <row r="11" spans="1:4" ht="12.75">
      <c r="A11" s="5" t="s">
        <v>622</v>
      </c>
      <c r="B11" s="3">
        <v>111</v>
      </c>
      <c r="C11" s="12">
        <v>33728783</v>
      </c>
      <c r="D11" s="13">
        <v>26100890</v>
      </c>
    </row>
    <row r="12" spans="1:4" ht="12.75">
      <c r="A12" s="5" t="s">
        <v>623</v>
      </c>
      <c r="B12" s="3">
        <v>112</v>
      </c>
      <c r="C12" s="12">
        <v>0</v>
      </c>
      <c r="D12" s="13">
        <v>0</v>
      </c>
    </row>
    <row r="13" spans="1:4" ht="12.75">
      <c r="A13" s="2" t="s">
        <v>624</v>
      </c>
      <c r="B13" s="16">
        <v>120</v>
      </c>
      <c r="C13" s="10">
        <v>1200620452</v>
      </c>
      <c r="D13" s="11">
        <v>1200620452</v>
      </c>
    </row>
    <row r="14" spans="1:4" ht="12.75">
      <c r="A14" s="5" t="s">
        <v>625</v>
      </c>
      <c r="B14" s="3">
        <v>121</v>
      </c>
      <c r="C14" s="12">
        <v>1257391223</v>
      </c>
      <c r="D14" s="13">
        <v>1257391223</v>
      </c>
    </row>
    <row r="15" spans="1:4" ht="12.75">
      <c r="A15" s="5" t="s">
        <v>626</v>
      </c>
      <c r="B15" s="3">
        <v>129</v>
      </c>
      <c r="C15" s="12">
        <v>-56770771</v>
      </c>
      <c r="D15" s="13">
        <v>-56770771</v>
      </c>
    </row>
    <row r="16" spans="1:4" ht="12.75">
      <c r="A16" s="2" t="s">
        <v>627</v>
      </c>
      <c r="B16" s="16">
        <v>130</v>
      </c>
      <c r="C16" s="10">
        <v>409445400679</v>
      </c>
      <c r="D16" s="11">
        <v>407432831436</v>
      </c>
    </row>
    <row r="17" spans="1:4" ht="12.75">
      <c r="A17" s="5" t="s">
        <v>628</v>
      </c>
      <c r="B17" s="3">
        <v>131</v>
      </c>
      <c r="C17" s="12">
        <v>0</v>
      </c>
      <c r="D17" s="13">
        <v>0</v>
      </c>
    </row>
    <row r="18" spans="1:4" ht="12.75">
      <c r="A18" s="5" t="s">
        <v>629</v>
      </c>
      <c r="B18" s="3">
        <v>132</v>
      </c>
      <c r="C18" s="12">
        <v>87580000</v>
      </c>
      <c r="D18" s="13">
        <v>87580000</v>
      </c>
    </row>
    <row r="19" spans="1:4" ht="12.75">
      <c r="A19" s="5" t="s">
        <v>630</v>
      </c>
      <c r="B19" s="3">
        <v>133</v>
      </c>
      <c r="C19" s="12">
        <v>0</v>
      </c>
      <c r="D19" s="13">
        <v>0</v>
      </c>
    </row>
    <row r="20" spans="1:4" ht="12.75">
      <c r="A20" s="5" t="s">
        <v>631</v>
      </c>
      <c r="B20" s="3">
        <v>135</v>
      </c>
      <c r="C20" s="12">
        <v>411777827144</v>
      </c>
      <c r="D20" s="13">
        <v>409764491833</v>
      </c>
    </row>
    <row r="21" spans="1:4" ht="12.75">
      <c r="A21" s="5" t="s">
        <v>632</v>
      </c>
      <c r="B21" s="3">
        <v>138</v>
      </c>
      <c r="C21" s="12">
        <v>2303897037</v>
      </c>
      <c r="D21" s="13">
        <v>2304663105</v>
      </c>
    </row>
    <row r="22" spans="1:4" ht="12.75">
      <c r="A22" s="5" t="s">
        <v>633</v>
      </c>
      <c r="B22" s="3" t="s">
        <v>634</v>
      </c>
      <c r="C22" s="12">
        <v>0</v>
      </c>
      <c r="D22" s="13">
        <v>0</v>
      </c>
    </row>
    <row r="23" spans="1:4" ht="12.75">
      <c r="A23" s="5" t="s">
        <v>635</v>
      </c>
      <c r="B23" s="3">
        <v>139</v>
      </c>
      <c r="C23" s="12">
        <v>-4723903502</v>
      </c>
      <c r="D23" s="13">
        <v>-4723903502</v>
      </c>
    </row>
    <row r="24" spans="1:4" ht="12.75">
      <c r="A24" s="2" t="s">
        <v>636</v>
      </c>
      <c r="B24" s="16">
        <v>140</v>
      </c>
      <c r="C24" s="10">
        <v>41109739</v>
      </c>
      <c r="D24" s="11">
        <v>30302855</v>
      </c>
    </row>
    <row r="25" spans="1:4" ht="12.75">
      <c r="A25" s="2" t="s">
        <v>637</v>
      </c>
      <c r="B25" s="16">
        <v>150</v>
      </c>
      <c r="C25" s="10">
        <v>1452759411</v>
      </c>
      <c r="D25" s="11">
        <v>1303181771</v>
      </c>
    </row>
    <row r="26" spans="1:4" ht="12.75">
      <c r="A26" s="5" t="s">
        <v>638</v>
      </c>
      <c r="B26" s="3">
        <v>151</v>
      </c>
      <c r="C26" s="12">
        <v>515215114</v>
      </c>
      <c r="D26" s="13">
        <v>609285075</v>
      </c>
    </row>
    <row r="27" spans="1:4" ht="12.75">
      <c r="A27" s="5" t="s">
        <v>639</v>
      </c>
      <c r="B27" s="3">
        <v>152</v>
      </c>
      <c r="C27" s="12">
        <v>0</v>
      </c>
      <c r="D27" s="13">
        <v>0</v>
      </c>
    </row>
    <row r="28" spans="1:4" ht="12.75">
      <c r="A28" s="5" t="s">
        <v>640</v>
      </c>
      <c r="B28" s="3">
        <v>154</v>
      </c>
      <c r="C28" s="12">
        <v>0</v>
      </c>
      <c r="D28" s="13">
        <v>0</v>
      </c>
    </row>
    <row r="29" spans="1:4" ht="12.75">
      <c r="A29" s="5" t="s">
        <v>641</v>
      </c>
      <c r="B29" s="3">
        <v>158</v>
      </c>
      <c r="C29" s="12">
        <v>937544297</v>
      </c>
      <c r="D29" s="13">
        <v>693896696</v>
      </c>
    </row>
    <row r="30" spans="1:4" ht="12.75">
      <c r="A30" s="2" t="s">
        <v>642</v>
      </c>
      <c r="B30" s="16">
        <v>200</v>
      </c>
      <c r="C30" s="10">
        <v>43777089615</v>
      </c>
      <c r="D30" s="11">
        <v>43652783217</v>
      </c>
    </row>
    <row r="31" spans="1:4" ht="12.75">
      <c r="A31" s="2" t="s">
        <v>643</v>
      </c>
      <c r="B31" s="16">
        <v>210</v>
      </c>
      <c r="C31" s="10">
        <v>0</v>
      </c>
      <c r="D31" s="11">
        <v>0</v>
      </c>
    </row>
    <row r="32" spans="1:4" ht="12.75">
      <c r="A32" s="5" t="s">
        <v>644</v>
      </c>
      <c r="B32" s="3">
        <v>211</v>
      </c>
      <c r="C32" s="12">
        <v>0</v>
      </c>
      <c r="D32" s="13">
        <v>0</v>
      </c>
    </row>
    <row r="33" spans="1:4" ht="12.75">
      <c r="A33" s="5" t="s">
        <v>645</v>
      </c>
      <c r="B33" s="3">
        <v>212</v>
      </c>
      <c r="C33" s="12">
        <v>0</v>
      </c>
      <c r="D33" s="13">
        <v>0</v>
      </c>
    </row>
    <row r="34" spans="1:4" ht="12.75">
      <c r="A34" s="5" t="s">
        <v>646</v>
      </c>
      <c r="B34" s="3">
        <v>213</v>
      </c>
      <c r="C34" s="12">
        <v>0</v>
      </c>
      <c r="D34" s="13">
        <v>0</v>
      </c>
    </row>
    <row r="35" spans="1:4" ht="12.75">
      <c r="A35" s="5" t="s">
        <v>647</v>
      </c>
      <c r="B35" s="3">
        <v>218</v>
      </c>
      <c r="C35" s="12">
        <v>0</v>
      </c>
      <c r="D35" s="13">
        <v>0</v>
      </c>
    </row>
    <row r="36" spans="1:4" ht="12.75">
      <c r="A36" s="5" t="s">
        <v>648</v>
      </c>
      <c r="B36" s="3">
        <v>219</v>
      </c>
      <c r="C36" s="12">
        <v>0</v>
      </c>
      <c r="D36" s="13">
        <v>0</v>
      </c>
    </row>
    <row r="37" spans="1:4" ht="12.75">
      <c r="A37" s="2" t="s">
        <v>649</v>
      </c>
      <c r="B37" s="16">
        <v>220</v>
      </c>
      <c r="C37" s="10">
        <v>1965077807</v>
      </c>
      <c r="D37" s="11">
        <v>1430385240</v>
      </c>
    </row>
    <row r="38" spans="1:4" ht="12.75">
      <c r="A38" s="5" t="s">
        <v>650</v>
      </c>
      <c r="B38" s="3">
        <v>221</v>
      </c>
      <c r="C38" s="12">
        <v>884519969</v>
      </c>
      <c r="D38" s="13">
        <v>556963986</v>
      </c>
    </row>
    <row r="39" spans="1:4" ht="12.75">
      <c r="A39" s="5" t="s">
        <v>651</v>
      </c>
      <c r="B39" s="3">
        <v>222</v>
      </c>
      <c r="C39" s="12">
        <v>11790947680</v>
      </c>
      <c r="D39" s="13">
        <v>11790947680</v>
      </c>
    </row>
    <row r="40" spans="1:4" ht="12.75">
      <c r="A40" s="5" t="s">
        <v>652</v>
      </c>
      <c r="B40" s="3">
        <v>223</v>
      </c>
      <c r="C40" s="12">
        <v>-10906427711</v>
      </c>
      <c r="D40" s="13">
        <v>-11233983694</v>
      </c>
    </row>
    <row r="41" spans="1:4" ht="12.75">
      <c r="A41" s="5" t="s">
        <v>653</v>
      </c>
      <c r="B41" s="3">
        <v>224</v>
      </c>
      <c r="C41" s="12">
        <v>0</v>
      </c>
      <c r="D41" s="13">
        <v>0</v>
      </c>
    </row>
    <row r="42" spans="1:4" ht="12.75">
      <c r="A42" s="5" t="s">
        <v>651</v>
      </c>
      <c r="B42" s="3">
        <v>225</v>
      </c>
      <c r="C42" s="12">
        <v>0</v>
      </c>
      <c r="D42" s="13">
        <v>0</v>
      </c>
    </row>
    <row r="43" spans="1:4" ht="12.75">
      <c r="A43" s="5" t="s">
        <v>652</v>
      </c>
      <c r="B43" s="3">
        <v>226</v>
      </c>
      <c r="C43" s="12">
        <v>0</v>
      </c>
      <c r="D43" s="13">
        <v>0</v>
      </c>
    </row>
    <row r="44" spans="1:4" ht="12.75">
      <c r="A44" s="5" t="s">
        <v>654</v>
      </c>
      <c r="B44" s="3">
        <v>227</v>
      </c>
      <c r="C44" s="12">
        <v>1080557838</v>
      </c>
      <c r="D44" s="13">
        <v>873421254</v>
      </c>
    </row>
    <row r="45" spans="1:4" ht="12.75">
      <c r="A45" s="5" t="s">
        <v>651</v>
      </c>
      <c r="B45" s="3">
        <v>228</v>
      </c>
      <c r="C45" s="12">
        <v>5011994422</v>
      </c>
      <c r="D45" s="13">
        <v>5011994422</v>
      </c>
    </row>
    <row r="46" spans="1:4" ht="12.75">
      <c r="A46" s="5" t="s">
        <v>652</v>
      </c>
      <c r="B46" s="3">
        <v>229</v>
      </c>
      <c r="C46" s="12">
        <v>-3931436584</v>
      </c>
      <c r="D46" s="13">
        <v>-4138573168</v>
      </c>
    </row>
    <row r="47" spans="1:4" ht="12.75">
      <c r="A47" s="5" t="s">
        <v>655</v>
      </c>
      <c r="B47" s="3">
        <v>230</v>
      </c>
      <c r="C47" s="12">
        <v>0</v>
      </c>
      <c r="D47" s="13">
        <v>0</v>
      </c>
    </row>
    <row r="48" spans="1:4" ht="12.75">
      <c r="A48" s="2" t="s">
        <v>656</v>
      </c>
      <c r="B48" s="16">
        <v>240</v>
      </c>
      <c r="C48" s="10">
        <v>0</v>
      </c>
      <c r="D48" s="11">
        <v>0</v>
      </c>
    </row>
    <row r="49" spans="1:4" ht="12.75">
      <c r="A49" s="5" t="s">
        <v>657</v>
      </c>
      <c r="B49" s="3">
        <v>241</v>
      </c>
      <c r="C49" s="12">
        <v>0</v>
      </c>
      <c r="D49" s="13">
        <v>0</v>
      </c>
    </row>
    <row r="50" spans="1:4" ht="12.75">
      <c r="A50" s="5" t="s">
        <v>658</v>
      </c>
      <c r="B50" s="3">
        <v>242</v>
      </c>
      <c r="C50" s="12">
        <v>0</v>
      </c>
      <c r="D50" s="13">
        <v>0</v>
      </c>
    </row>
    <row r="51" spans="1:4" ht="12.75">
      <c r="A51" s="2" t="s">
        <v>659</v>
      </c>
      <c r="B51" s="16">
        <v>250</v>
      </c>
      <c r="C51" s="10">
        <v>36838474069</v>
      </c>
      <c r="D51" s="11">
        <v>36838474069</v>
      </c>
    </row>
    <row r="52" spans="1:4" ht="12.75">
      <c r="A52" s="5" t="s">
        <v>660</v>
      </c>
      <c r="B52" s="3">
        <v>251</v>
      </c>
      <c r="C52" s="12">
        <v>0</v>
      </c>
      <c r="D52" s="13">
        <v>0</v>
      </c>
    </row>
    <row r="53" spans="1:4" ht="12.75">
      <c r="A53" s="5" t="s">
        <v>661</v>
      </c>
      <c r="B53" s="3">
        <v>252</v>
      </c>
      <c r="C53" s="12">
        <v>0</v>
      </c>
      <c r="D53" s="13">
        <v>0</v>
      </c>
    </row>
    <row r="54" spans="1:4" ht="12.75">
      <c r="A54" s="5" t="s">
        <v>662</v>
      </c>
      <c r="B54" s="3">
        <v>253</v>
      </c>
      <c r="C54" s="12">
        <v>36504660000</v>
      </c>
      <c r="D54" s="13">
        <v>36504660000</v>
      </c>
    </row>
    <row r="55" spans="1:4" ht="12.75">
      <c r="A55" s="5" t="s">
        <v>663</v>
      </c>
      <c r="B55" s="3">
        <v>254</v>
      </c>
      <c r="C55" s="12">
        <v>36504660000</v>
      </c>
      <c r="D55" s="13">
        <v>36504660000</v>
      </c>
    </row>
    <row r="56" spans="1:4" ht="12.75">
      <c r="A56" s="5" t="s">
        <v>664</v>
      </c>
      <c r="B56" s="3">
        <v>255</v>
      </c>
      <c r="C56" s="12">
        <v>0</v>
      </c>
      <c r="D56" s="13">
        <v>0</v>
      </c>
    </row>
    <row r="57" spans="1:4" ht="12.75">
      <c r="A57" s="5" t="s">
        <v>665</v>
      </c>
      <c r="B57" s="3">
        <v>258</v>
      </c>
      <c r="C57" s="12">
        <v>400000000</v>
      </c>
      <c r="D57" s="13">
        <v>400000000</v>
      </c>
    </row>
    <row r="58" spans="1:4" ht="12.75">
      <c r="A58" s="5" t="s">
        <v>666</v>
      </c>
      <c r="B58" s="3">
        <v>259</v>
      </c>
      <c r="C58" s="12">
        <v>-66185931</v>
      </c>
      <c r="D58" s="13">
        <v>-66185931</v>
      </c>
    </row>
    <row r="59" spans="1:4" ht="12.75">
      <c r="A59" s="2" t="s">
        <v>667</v>
      </c>
      <c r="B59" s="16">
        <v>260</v>
      </c>
      <c r="C59" s="10">
        <v>4973537739</v>
      </c>
      <c r="D59" s="11">
        <v>5383923908</v>
      </c>
    </row>
    <row r="60" spans="1:4" ht="12.75">
      <c r="A60" s="5" t="s">
        <v>668</v>
      </c>
      <c r="B60" s="3">
        <v>261</v>
      </c>
      <c r="C60" s="12">
        <v>250065765</v>
      </c>
      <c r="D60" s="13">
        <v>187549317</v>
      </c>
    </row>
    <row r="61" spans="1:4" ht="12.75">
      <c r="A61" s="5" t="s">
        <v>669</v>
      </c>
      <c r="B61" s="3">
        <v>262</v>
      </c>
      <c r="C61" s="12">
        <v>0</v>
      </c>
      <c r="D61" s="13">
        <v>0</v>
      </c>
    </row>
    <row r="62" spans="1:4" ht="12.75">
      <c r="A62" s="5" t="s">
        <v>670</v>
      </c>
      <c r="B62" s="3">
        <v>263</v>
      </c>
      <c r="C62" s="12">
        <v>3947776343</v>
      </c>
      <c r="D62" s="13">
        <v>4579070560</v>
      </c>
    </row>
    <row r="63" spans="1:4" ht="12.75">
      <c r="A63" s="5" t="s">
        <v>671</v>
      </c>
      <c r="B63" s="3">
        <v>268</v>
      </c>
      <c r="C63" s="12">
        <v>775695631</v>
      </c>
      <c r="D63" s="13">
        <v>617304031</v>
      </c>
    </row>
    <row r="64" spans="1:4" ht="12.75">
      <c r="A64" s="2" t="s">
        <v>672</v>
      </c>
      <c r="B64" s="16">
        <v>270</v>
      </c>
      <c r="C64" s="10">
        <v>455950708679</v>
      </c>
      <c r="D64" s="11">
        <v>453645820621</v>
      </c>
    </row>
    <row r="65" spans="1:4" ht="12.75">
      <c r="A65" s="2" t="s">
        <v>673</v>
      </c>
      <c r="B65" s="16" t="s">
        <v>674</v>
      </c>
      <c r="C65" s="10">
        <v>0</v>
      </c>
      <c r="D65" s="11">
        <v>0</v>
      </c>
    </row>
    <row r="66" spans="1:4" ht="12.75">
      <c r="A66" s="2" t="s">
        <v>675</v>
      </c>
      <c r="B66" s="16">
        <v>300</v>
      </c>
      <c r="C66" s="10">
        <v>304077980977</v>
      </c>
      <c r="D66" s="11">
        <v>313620350458</v>
      </c>
    </row>
    <row r="67" spans="1:4" ht="12.75">
      <c r="A67" s="2" t="s">
        <v>676</v>
      </c>
      <c r="B67" s="16">
        <v>310</v>
      </c>
      <c r="C67" s="10">
        <v>304077980977</v>
      </c>
      <c r="D67" s="11">
        <v>313620350458</v>
      </c>
    </row>
    <row r="68" spans="1:4" ht="12.75">
      <c r="A68" s="5" t="s">
        <v>677</v>
      </c>
      <c r="B68" s="3">
        <v>311</v>
      </c>
      <c r="C68" s="12">
        <v>11815167312</v>
      </c>
      <c r="D68" s="13">
        <v>15192131864</v>
      </c>
    </row>
    <row r="69" spans="1:4" ht="12.75">
      <c r="A69" s="5" t="s">
        <v>678</v>
      </c>
      <c r="B69" s="3">
        <v>312</v>
      </c>
      <c r="C69" s="12">
        <v>0</v>
      </c>
      <c r="D69" s="13">
        <v>0</v>
      </c>
    </row>
    <row r="70" spans="1:4" ht="12.75">
      <c r="A70" s="5" t="s">
        <v>679</v>
      </c>
      <c r="B70" s="3">
        <v>313</v>
      </c>
      <c r="C70" s="12">
        <v>0</v>
      </c>
      <c r="D70" s="13">
        <v>0</v>
      </c>
    </row>
    <row r="71" spans="1:4" ht="12.75">
      <c r="A71" s="5" t="s">
        <v>680</v>
      </c>
      <c r="B71" s="3">
        <v>314</v>
      </c>
      <c r="C71" s="12">
        <v>2056357317</v>
      </c>
      <c r="D71" s="13">
        <v>2117762632</v>
      </c>
    </row>
    <row r="72" spans="1:4" ht="12.75">
      <c r="A72" s="5" t="s">
        <v>681</v>
      </c>
      <c r="B72" s="3">
        <v>315</v>
      </c>
      <c r="C72" s="12">
        <v>662188240</v>
      </c>
      <c r="D72" s="13">
        <v>954384395</v>
      </c>
    </row>
    <row r="73" spans="1:4" ht="12.75">
      <c r="A73" s="5" t="s">
        <v>682</v>
      </c>
      <c r="B73" s="3">
        <v>316</v>
      </c>
      <c r="C73" s="12">
        <v>370158211</v>
      </c>
      <c r="D73" s="13">
        <v>469788173</v>
      </c>
    </row>
    <row r="74" spans="1:4" ht="12.75">
      <c r="A74" s="5" t="s">
        <v>683</v>
      </c>
      <c r="B74" s="3">
        <v>317</v>
      </c>
      <c r="C74" s="12">
        <v>0</v>
      </c>
      <c r="D74" s="13">
        <v>0</v>
      </c>
    </row>
    <row r="75" spans="1:4" ht="12.75">
      <c r="A75" s="5" t="s">
        <v>684</v>
      </c>
      <c r="B75" s="3">
        <v>320</v>
      </c>
      <c r="C75" s="12">
        <v>245124941107</v>
      </c>
      <c r="D75" s="13">
        <v>249256000338</v>
      </c>
    </row>
    <row r="76" spans="1:4" ht="12.75">
      <c r="A76" s="5" t="s">
        <v>685</v>
      </c>
      <c r="B76" s="3">
        <v>321</v>
      </c>
      <c r="C76" s="12">
        <v>576000</v>
      </c>
      <c r="D76" s="13">
        <v>685420</v>
      </c>
    </row>
    <row r="77" spans="1:4" ht="12.75">
      <c r="A77" s="5" t="s">
        <v>686</v>
      </c>
      <c r="B77" s="3" t="s">
        <v>687</v>
      </c>
      <c r="C77" s="12">
        <v>576000</v>
      </c>
      <c r="D77" s="13">
        <v>685420</v>
      </c>
    </row>
    <row r="78" spans="1:4" ht="12.75">
      <c r="A78" s="5" t="s">
        <v>688</v>
      </c>
      <c r="B78" s="3" t="s">
        <v>689</v>
      </c>
      <c r="C78" s="12">
        <v>0</v>
      </c>
      <c r="D78" s="13">
        <v>0</v>
      </c>
    </row>
    <row r="79" spans="1:4" ht="12.75">
      <c r="A79" s="5" t="s">
        <v>690</v>
      </c>
      <c r="B79" s="3">
        <v>322</v>
      </c>
      <c r="C79" s="12">
        <v>1000000</v>
      </c>
      <c r="D79" s="13">
        <v>1000000</v>
      </c>
    </row>
    <row r="80" spans="1:4" ht="12.75">
      <c r="A80" s="5" t="s">
        <v>691</v>
      </c>
      <c r="B80" s="3">
        <v>323</v>
      </c>
      <c r="C80" s="12">
        <v>345689</v>
      </c>
      <c r="D80" s="13">
        <v>345689</v>
      </c>
    </row>
    <row r="81" spans="1:4" ht="12.75">
      <c r="A81" s="5" t="s">
        <v>692</v>
      </c>
      <c r="B81" s="3">
        <v>328</v>
      </c>
      <c r="C81" s="12">
        <v>44047247101</v>
      </c>
      <c r="D81" s="13">
        <v>45628251947</v>
      </c>
    </row>
    <row r="82" spans="1:4" ht="12.75">
      <c r="A82" s="5" t="s">
        <v>693</v>
      </c>
      <c r="B82" s="3">
        <v>329</v>
      </c>
      <c r="C82" s="12">
        <v>0</v>
      </c>
      <c r="D82" s="13">
        <v>0</v>
      </c>
    </row>
    <row r="83" spans="1:4" ht="12.75">
      <c r="A83" s="2" t="s">
        <v>694</v>
      </c>
      <c r="B83" s="16">
        <v>330</v>
      </c>
      <c r="C83" s="10">
        <v>0</v>
      </c>
      <c r="D83" s="11">
        <v>0</v>
      </c>
    </row>
    <row r="84" spans="1:4" ht="12.75">
      <c r="A84" s="5" t="s">
        <v>695</v>
      </c>
      <c r="B84" s="3">
        <v>331</v>
      </c>
      <c r="C84" s="12">
        <v>0</v>
      </c>
      <c r="D84" s="13">
        <v>0</v>
      </c>
    </row>
    <row r="85" spans="1:4" ht="12.75">
      <c r="A85" s="5" t="s">
        <v>696</v>
      </c>
      <c r="B85" s="3">
        <v>332</v>
      </c>
      <c r="C85" s="12">
        <v>0</v>
      </c>
      <c r="D85" s="13">
        <v>0</v>
      </c>
    </row>
    <row r="86" spans="1:4" ht="12.75">
      <c r="A86" s="5" t="s">
        <v>697</v>
      </c>
      <c r="B86" s="3">
        <v>333</v>
      </c>
      <c r="C86" s="12">
        <v>0</v>
      </c>
      <c r="D86" s="13">
        <v>0</v>
      </c>
    </row>
    <row r="87" spans="1:4" ht="12.75">
      <c r="A87" s="5" t="s">
        <v>698</v>
      </c>
      <c r="B87" s="3">
        <v>334</v>
      </c>
      <c r="C87" s="12">
        <v>0</v>
      </c>
      <c r="D87" s="13">
        <v>0</v>
      </c>
    </row>
    <row r="88" spans="1:4" ht="12.75">
      <c r="A88" s="5" t="s">
        <v>699</v>
      </c>
      <c r="B88" s="3" t="s">
        <v>700</v>
      </c>
      <c r="C88" s="12">
        <v>0</v>
      </c>
      <c r="D88" s="13">
        <v>0</v>
      </c>
    </row>
    <row r="89" spans="1:4" ht="12.75">
      <c r="A89" s="5" t="s">
        <v>701</v>
      </c>
      <c r="B89" s="3">
        <v>335</v>
      </c>
      <c r="C89" s="12">
        <v>0</v>
      </c>
      <c r="D89" s="13">
        <v>0</v>
      </c>
    </row>
    <row r="90" spans="1:4" ht="12.75">
      <c r="A90" s="5" t="s">
        <v>702</v>
      </c>
      <c r="B90" s="3">
        <v>336</v>
      </c>
      <c r="C90" s="12">
        <v>0</v>
      </c>
      <c r="D90" s="13">
        <v>0</v>
      </c>
    </row>
    <row r="91" spans="1:4" ht="12.75">
      <c r="A91" s="5" t="s">
        <v>703</v>
      </c>
      <c r="B91" s="3">
        <v>337</v>
      </c>
      <c r="C91" s="12">
        <v>0</v>
      </c>
      <c r="D91" s="13">
        <v>0</v>
      </c>
    </row>
    <row r="92" spans="1:4" ht="12.75">
      <c r="A92" s="2" t="s">
        <v>704</v>
      </c>
      <c r="B92" s="16">
        <v>400</v>
      </c>
      <c r="C92" s="10">
        <v>151872727702</v>
      </c>
      <c r="D92" s="11">
        <v>140025470163</v>
      </c>
    </row>
    <row r="93" spans="1:4" ht="12.75">
      <c r="A93" s="2" t="s">
        <v>705</v>
      </c>
      <c r="B93" s="16">
        <v>410</v>
      </c>
      <c r="C93" s="10">
        <v>151872727702</v>
      </c>
      <c r="D93" s="11">
        <v>140025470163</v>
      </c>
    </row>
    <row r="94" spans="1:4" ht="12.75">
      <c r="A94" s="5" t="s">
        <v>706</v>
      </c>
      <c r="B94" s="3">
        <v>411</v>
      </c>
      <c r="C94" s="12">
        <v>135000000000</v>
      </c>
      <c r="D94" s="13">
        <v>135000000000</v>
      </c>
    </row>
    <row r="95" spans="1:4" ht="12.75">
      <c r="A95" s="5" t="s">
        <v>707</v>
      </c>
      <c r="B95" s="3">
        <v>412</v>
      </c>
      <c r="C95" s="12">
        <v>0</v>
      </c>
      <c r="D95" s="13">
        <v>0</v>
      </c>
    </row>
    <row r="96" spans="1:4" ht="12.75">
      <c r="A96" s="5" t="s">
        <v>708</v>
      </c>
      <c r="B96" s="3">
        <v>413</v>
      </c>
      <c r="C96" s="12">
        <v>0</v>
      </c>
      <c r="D96" s="13">
        <v>0</v>
      </c>
    </row>
    <row r="97" spans="1:4" ht="12.75">
      <c r="A97" s="5" t="s">
        <v>709</v>
      </c>
      <c r="B97" s="3">
        <v>414</v>
      </c>
      <c r="C97" s="12">
        <v>0</v>
      </c>
      <c r="D97" s="13">
        <v>0</v>
      </c>
    </row>
    <row r="98" spans="1:4" ht="12.75">
      <c r="A98" s="5" t="s">
        <v>710</v>
      </c>
      <c r="B98" s="3">
        <v>415</v>
      </c>
      <c r="C98" s="12">
        <v>0</v>
      </c>
      <c r="D98" s="13">
        <v>0</v>
      </c>
    </row>
    <row r="99" spans="1:4" ht="12.75">
      <c r="A99" s="5" t="s">
        <v>711</v>
      </c>
      <c r="B99" s="3">
        <v>416</v>
      </c>
      <c r="C99" s="12">
        <v>0</v>
      </c>
      <c r="D99" s="13">
        <v>0</v>
      </c>
    </row>
    <row r="100" spans="1:4" ht="12.75">
      <c r="A100" s="5" t="s">
        <v>712</v>
      </c>
      <c r="B100" s="3">
        <v>417</v>
      </c>
      <c r="C100" s="12">
        <v>0</v>
      </c>
      <c r="D100" s="13">
        <v>0</v>
      </c>
    </row>
    <row r="101" spans="1:4" ht="12.75">
      <c r="A101" s="5" t="s">
        <v>713</v>
      </c>
      <c r="B101" s="3">
        <v>418</v>
      </c>
      <c r="C101" s="12">
        <v>1517438998</v>
      </c>
      <c r="D101" s="13">
        <v>1517438998</v>
      </c>
    </row>
    <row r="102" spans="1:4" ht="12.75">
      <c r="A102" s="5" t="s">
        <v>714</v>
      </c>
      <c r="B102" s="3">
        <v>419</v>
      </c>
      <c r="C102" s="12">
        <v>978149061</v>
      </c>
      <c r="D102" s="13">
        <v>978149061</v>
      </c>
    </row>
    <row r="103" spans="1:4" ht="12.75">
      <c r="A103" s="5" t="s">
        <v>715</v>
      </c>
      <c r="B103" s="3">
        <v>420</v>
      </c>
      <c r="C103" s="12">
        <v>14377139643</v>
      </c>
      <c r="D103" s="13">
        <v>2529882104</v>
      </c>
    </row>
    <row r="104" spans="1:4" ht="12.75">
      <c r="A104" s="2" t="s">
        <v>716</v>
      </c>
      <c r="B104" s="16">
        <v>440</v>
      </c>
      <c r="C104" s="10">
        <v>455950708679</v>
      </c>
      <c r="D104" s="11">
        <v>453645820621</v>
      </c>
    </row>
    <row r="105" spans="1:4" ht="12.75">
      <c r="A105" s="2" t="s">
        <v>717</v>
      </c>
      <c r="B105" s="15"/>
      <c r="C105" s="10">
        <v>0</v>
      </c>
      <c r="D105" s="11">
        <v>0</v>
      </c>
    </row>
    <row r="106" spans="1:4" ht="12.75">
      <c r="A106" s="2" t="s">
        <v>718</v>
      </c>
      <c r="B106" s="16">
        <v>1</v>
      </c>
      <c r="C106" s="10">
        <v>0</v>
      </c>
      <c r="D106" s="11">
        <v>0</v>
      </c>
    </row>
    <row r="107" spans="1:4" ht="12.75">
      <c r="A107" s="2" t="s">
        <v>719</v>
      </c>
      <c r="B107" s="16">
        <v>2</v>
      </c>
      <c r="C107" s="10">
        <v>0</v>
      </c>
      <c r="D107" s="11">
        <v>0</v>
      </c>
    </row>
    <row r="108" spans="1:4" ht="12.75">
      <c r="A108" s="2" t="s">
        <v>720</v>
      </c>
      <c r="B108" s="16">
        <v>3</v>
      </c>
      <c r="C108" s="10">
        <v>0</v>
      </c>
      <c r="D108" s="11">
        <v>0</v>
      </c>
    </row>
    <row r="109" spans="1:4" ht="12.75">
      <c r="A109" s="2" t="s">
        <v>721</v>
      </c>
      <c r="B109" s="16">
        <v>4</v>
      </c>
      <c r="C109" s="10">
        <v>0</v>
      </c>
      <c r="D109" s="11">
        <v>0</v>
      </c>
    </row>
    <row r="110" spans="1:4" ht="12.75">
      <c r="A110" s="2" t="s">
        <v>722</v>
      </c>
      <c r="B110" s="16">
        <v>5</v>
      </c>
      <c r="C110" s="10">
        <v>0</v>
      </c>
      <c r="D110" s="11">
        <v>0</v>
      </c>
    </row>
    <row r="111" spans="1:4" ht="12.75">
      <c r="A111" s="2" t="s">
        <v>723</v>
      </c>
      <c r="B111" s="16">
        <v>6</v>
      </c>
      <c r="C111" s="10">
        <f>C112+C117+C122+C142</f>
        <v>233361770000</v>
      </c>
      <c r="D111" s="11">
        <f>D112+D117+D122+D132+D142</f>
        <v>165472710000</v>
      </c>
    </row>
    <row r="112" spans="1:4" ht="12.75">
      <c r="A112" s="5" t="s">
        <v>724</v>
      </c>
      <c r="B112" s="3">
        <v>7</v>
      </c>
      <c r="C112" s="12">
        <v>162162770000</v>
      </c>
      <c r="D112" s="13">
        <f>D113+D114</f>
        <v>96231930000</v>
      </c>
    </row>
    <row r="113" spans="1:4" ht="12.75">
      <c r="A113" s="5" t="s">
        <v>725</v>
      </c>
      <c r="B113" s="3">
        <v>8</v>
      </c>
      <c r="C113" s="12">
        <v>48860000</v>
      </c>
      <c r="D113" s="13">
        <f>4333*10000</f>
        <v>43330000</v>
      </c>
    </row>
    <row r="114" spans="1:4" ht="12.75">
      <c r="A114" s="5" t="s">
        <v>726</v>
      </c>
      <c r="B114" s="3">
        <v>9</v>
      </c>
      <c r="C114" s="12">
        <v>162113910000</v>
      </c>
      <c r="D114" s="13">
        <f>9618860*10000</f>
        <v>96188600000</v>
      </c>
    </row>
    <row r="115" spans="1:4" ht="12.75">
      <c r="A115" s="5" t="s">
        <v>727</v>
      </c>
      <c r="B115" s="3">
        <v>10</v>
      </c>
      <c r="C115" s="12"/>
      <c r="D115" s="13">
        <v>0</v>
      </c>
    </row>
    <row r="116" spans="1:4" ht="12.75">
      <c r="A116" s="5" t="s">
        <v>728</v>
      </c>
      <c r="B116" s="3">
        <v>11</v>
      </c>
      <c r="C116" s="12">
        <v>0</v>
      </c>
      <c r="D116" s="13">
        <v>0</v>
      </c>
    </row>
    <row r="117" spans="1:4" ht="12.75">
      <c r="A117" s="5" t="s">
        <v>729</v>
      </c>
      <c r="B117" s="3">
        <v>12</v>
      </c>
      <c r="C117" s="12">
        <v>68649000000</v>
      </c>
      <c r="D117" s="13">
        <f>D119</f>
        <v>68543000000</v>
      </c>
    </row>
    <row r="118" spans="1:4" ht="12.75">
      <c r="A118" s="5" t="s">
        <v>730</v>
      </c>
      <c r="B118" s="3">
        <v>13</v>
      </c>
      <c r="C118" s="12">
        <v>0</v>
      </c>
      <c r="D118" s="13">
        <v>0</v>
      </c>
    </row>
    <row r="119" spans="1:4" ht="12.75">
      <c r="A119" s="5" t="s">
        <v>731</v>
      </c>
      <c r="B119" s="3">
        <v>14</v>
      </c>
      <c r="C119" s="12">
        <v>68649000000</v>
      </c>
      <c r="D119" s="13">
        <f>6854300*10000</f>
        <v>68543000000</v>
      </c>
    </row>
    <row r="120" spans="1:4" ht="12.75">
      <c r="A120" s="5" t="s">
        <v>732</v>
      </c>
      <c r="B120" s="3">
        <v>15</v>
      </c>
      <c r="C120" s="12">
        <v>0</v>
      </c>
      <c r="D120" s="13">
        <v>0</v>
      </c>
    </row>
    <row r="121" spans="1:4" ht="12.75">
      <c r="A121" s="5" t="s">
        <v>733</v>
      </c>
      <c r="B121" s="3">
        <v>16</v>
      </c>
      <c r="C121" s="12">
        <v>0</v>
      </c>
      <c r="D121" s="13">
        <v>0</v>
      </c>
    </row>
    <row r="122" spans="1:4" ht="12.75">
      <c r="A122" s="5" t="s">
        <v>734</v>
      </c>
      <c r="B122" s="3">
        <v>17</v>
      </c>
      <c r="C122" s="12">
        <v>2400000000</v>
      </c>
      <c r="D122" s="13">
        <f>D124</f>
        <v>0</v>
      </c>
    </row>
    <row r="123" spans="1:4" ht="12.75">
      <c r="A123" s="5" t="s">
        <v>735</v>
      </c>
      <c r="B123" s="3">
        <v>18</v>
      </c>
      <c r="C123" s="12">
        <v>0</v>
      </c>
      <c r="D123" s="13">
        <v>0</v>
      </c>
    </row>
    <row r="124" spans="1:4" ht="12.75">
      <c r="A124" s="5" t="s">
        <v>736</v>
      </c>
      <c r="B124" s="3">
        <v>19</v>
      </c>
      <c r="C124" s="12">
        <v>2400000000</v>
      </c>
      <c r="D124" s="13">
        <v>0</v>
      </c>
    </row>
    <row r="125" spans="1:4" ht="12.75">
      <c r="A125" s="5" t="s">
        <v>737</v>
      </c>
      <c r="B125" s="3">
        <v>20</v>
      </c>
      <c r="C125" s="12">
        <v>0</v>
      </c>
      <c r="D125" s="13">
        <v>0</v>
      </c>
    </row>
    <row r="126" spans="1:4" ht="12.75">
      <c r="A126" s="5" t="s">
        <v>738</v>
      </c>
      <c r="B126" s="3">
        <v>21</v>
      </c>
      <c r="C126" s="12">
        <v>0</v>
      </c>
      <c r="D126" s="13">
        <v>0</v>
      </c>
    </row>
    <row r="127" spans="1:4" ht="12.75">
      <c r="A127" s="5" t="s">
        <v>739</v>
      </c>
      <c r="B127" s="3">
        <v>22</v>
      </c>
      <c r="C127" s="12">
        <v>0</v>
      </c>
      <c r="D127" s="13">
        <v>0</v>
      </c>
    </row>
    <row r="128" spans="1:4" ht="12.75">
      <c r="A128" s="5" t="s">
        <v>740</v>
      </c>
      <c r="B128" s="3">
        <v>23</v>
      </c>
      <c r="C128" s="12">
        <v>0</v>
      </c>
      <c r="D128" s="13">
        <v>0</v>
      </c>
    </row>
    <row r="129" spans="1:4" ht="12.75">
      <c r="A129" s="5" t="s">
        <v>741</v>
      </c>
      <c r="B129" s="3">
        <v>24</v>
      </c>
      <c r="C129" s="12">
        <v>0</v>
      </c>
      <c r="D129" s="13">
        <v>0</v>
      </c>
    </row>
    <row r="130" spans="1:4" ht="12.75">
      <c r="A130" s="5" t="s">
        <v>742</v>
      </c>
      <c r="B130" s="3">
        <v>25</v>
      </c>
      <c r="C130" s="12">
        <v>0</v>
      </c>
      <c r="D130" s="13">
        <v>0</v>
      </c>
    </row>
    <row r="131" spans="1:4" ht="12.75">
      <c r="A131" s="5" t="s">
        <v>743</v>
      </c>
      <c r="B131" s="3">
        <v>26</v>
      </c>
      <c r="C131" s="12">
        <v>0</v>
      </c>
      <c r="D131" s="13">
        <v>0</v>
      </c>
    </row>
    <row r="132" spans="1:4" ht="12.75">
      <c r="A132" s="5" t="s">
        <v>744</v>
      </c>
      <c r="B132" s="3">
        <v>27</v>
      </c>
      <c r="C132" s="12">
        <v>0</v>
      </c>
      <c r="D132" s="13">
        <f>D134</f>
        <v>628000000</v>
      </c>
    </row>
    <row r="133" spans="1:4" ht="12.75">
      <c r="A133" s="5" t="s">
        <v>745</v>
      </c>
      <c r="B133" s="3">
        <v>28</v>
      </c>
      <c r="C133" s="12">
        <v>0</v>
      </c>
      <c r="D133" s="13">
        <v>0</v>
      </c>
    </row>
    <row r="134" spans="1:4" ht="12.75">
      <c r="A134" s="5" t="s">
        <v>746</v>
      </c>
      <c r="B134" s="3">
        <v>29</v>
      </c>
      <c r="C134" s="12">
        <v>0</v>
      </c>
      <c r="D134" s="13">
        <f>62800*10000</f>
        <v>628000000</v>
      </c>
    </row>
    <row r="135" spans="1:4" ht="12.75">
      <c r="A135" s="5" t="s">
        <v>747</v>
      </c>
      <c r="B135" s="3">
        <v>30</v>
      </c>
      <c r="C135" s="12">
        <v>0</v>
      </c>
      <c r="D135" s="13"/>
    </row>
    <row r="136" spans="1:4" ht="12.75">
      <c r="A136" s="5" t="s">
        <v>748</v>
      </c>
      <c r="B136" s="3">
        <v>31</v>
      </c>
      <c r="C136" s="12">
        <v>0</v>
      </c>
      <c r="D136" s="13">
        <v>0</v>
      </c>
    </row>
    <row r="137" spans="1:4" ht="12.75">
      <c r="A137" s="5" t="s">
        <v>749</v>
      </c>
      <c r="B137" s="3">
        <v>32</v>
      </c>
      <c r="C137" s="12">
        <v>0</v>
      </c>
      <c r="D137" s="13">
        <v>0</v>
      </c>
    </row>
    <row r="138" spans="1:4" ht="12.75">
      <c r="A138" s="5" t="s">
        <v>750</v>
      </c>
      <c r="B138" s="3">
        <v>33</v>
      </c>
      <c r="C138" s="12">
        <v>0</v>
      </c>
      <c r="D138" s="13">
        <v>0</v>
      </c>
    </row>
    <row r="139" spans="1:4" ht="12.75">
      <c r="A139" s="5" t="s">
        <v>751</v>
      </c>
      <c r="B139" s="3">
        <v>34</v>
      </c>
      <c r="C139" s="12">
        <v>0</v>
      </c>
      <c r="D139" s="13">
        <v>0</v>
      </c>
    </row>
    <row r="140" spans="1:4" ht="12.75">
      <c r="A140" s="5" t="s">
        <v>752</v>
      </c>
      <c r="B140" s="3">
        <v>35</v>
      </c>
      <c r="C140" s="12">
        <v>0</v>
      </c>
      <c r="D140" s="13">
        <v>0</v>
      </c>
    </row>
    <row r="141" spans="1:4" ht="12.75">
      <c r="A141" s="5" t="s">
        <v>753</v>
      </c>
      <c r="B141" s="3">
        <v>36</v>
      </c>
      <c r="C141" s="12">
        <v>0</v>
      </c>
      <c r="D141" s="13">
        <v>0</v>
      </c>
    </row>
    <row r="142" spans="1:4" ht="12.75">
      <c r="A142" s="5" t="s">
        <v>754</v>
      </c>
      <c r="B142" s="3">
        <v>37</v>
      </c>
      <c r="C142" s="12">
        <v>150000000</v>
      </c>
      <c r="D142" s="13">
        <f>D144</f>
        <v>69780000</v>
      </c>
    </row>
    <row r="143" spans="1:4" ht="12.75">
      <c r="A143" s="5" t="s">
        <v>755</v>
      </c>
      <c r="B143" s="3">
        <v>38</v>
      </c>
      <c r="C143" s="12">
        <v>0</v>
      </c>
      <c r="D143" s="13">
        <v>0</v>
      </c>
    </row>
    <row r="144" spans="1:4" ht="12.75">
      <c r="A144" s="5" t="s">
        <v>756</v>
      </c>
      <c r="B144" s="3">
        <v>39</v>
      </c>
      <c r="C144" s="12">
        <v>150000000</v>
      </c>
      <c r="D144" s="13">
        <f>6978*10000</f>
        <v>69780000</v>
      </c>
    </row>
    <row r="145" spans="1:4" ht="12.75">
      <c r="A145" s="5" t="s">
        <v>757</v>
      </c>
      <c r="B145" s="3">
        <v>40</v>
      </c>
      <c r="C145" s="12">
        <v>0</v>
      </c>
      <c r="D145" s="13">
        <v>0</v>
      </c>
    </row>
    <row r="146" spans="1:4" ht="12.75">
      <c r="A146" s="5" t="s">
        <v>758</v>
      </c>
      <c r="B146" s="3">
        <v>41</v>
      </c>
      <c r="C146" s="12">
        <v>0</v>
      </c>
      <c r="D146" s="13">
        <v>0</v>
      </c>
    </row>
    <row r="147" spans="1:4" ht="12.75">
      <c r="A147" s="5" t="s">
        <v>759</v>
      </c>
      <c r="B147" s="3">
        <v>42</v>
      </c>
      <c r="C147" s="12">
        <v>0</v>
      </c>
      <c r="D147" s="13">
        <v>0</v>
      </c>
    </row>
    <row r="148" spans="1:4" ht="12.75">
      <c r="A148" s="5" t="s">
        <v>760</v>
      </c>
      <c r="B148" s="3">
        <v>43</v>
      </c>
      <c r="C148" s="12">
        <v>0</v>
      </c>
      <c r="D148" s="13">
        <v>0</v>
      </c>
    </row>
    <row r="149" spans="1:4" ht="12.75">
      <c r="A149" s="5" t="s">
        <v>761</v>
      </c>
      <c r="B149" s="3">
        <v>44</v>
      </c>
      <c r="C149" s="12">
        <v>0</v>
      </c>
      <c r="D149" s="13">
        <v>0</v>
      </c>
    </row>
    <row r="150" spans="1:4" ht="12.75">
      <c r="A150" s="5" t="s">
        <v>762</v>
      </c>
      <c r="B150" s="3">
        <v>45</v>
      </c>
      <c r="C150" s="12">
        <v>0</v>
      </c>
      <c r="D150" s="13">
        <v>0</v>
      </c>
    </row>
    <row r="151" spans="1:4" ht="12.75">
      <c r="A151" s="5" t="s">
        <v>763</v>
      </c>
      <c r="B151" s="3">
        <v>46</v>
      </c>
      <c r="C151" s="12">
        <v>0</v>
      </c>
      <c r="D151" s="13">
        <v>0</v>
      </c>
    </row>
    <row r="152" spans="1:4" ht="12.75">
      <c r="A152" s="5" t="s">
        <v>764</v>
      </c>
      <c r="B152" s="3">
        <v>47</v>
      </c>
      <c r="C152" s="12">
        <v>0</v>
      </c>
      <c r="D152" s="13">
        <v>0</v>
      </c>
    </row>
    <row r="153" spans="1:4" ht="12.75">
      <c r="A153" s="5" t="s">
        <v>765</v>
      </c>
      <c r="B153" s="3">
        <v>50</v>
      </c>
      <c r="C153" s="12">
        <v>0</v>
      </c>
      <c r="D153" s="13">
        <v>0</v>
      </c>
    </row>
    <row r="154" spans="1:4" ht="12.75">
      <c r="A154" s="5" t="s">
        <v>766</v>
      </c>
      <c r="B154" s="3">
        <v>51</v>
      </c>
      <c r="C154" s="12">
        <v>0</v>
      </c>
      <c r="D154" s="13">
        <v>0</v>
      </c>
    </row>
    <row r="155" spans="1:4" ht="12.75">
      <c r="A155" s="5" t="s">
        <v>767</v>
      </c>
      <c r="B155" s="3">
        <v>52</v>
      </c>
      <c r="C155" s="12">
        <v>0</v>
      </c>
      <c r="D155" s="13">
        <v>0</v>
      </c>
    </row>
    <row r="156" spans="1:4" ht="12.75">
      <c r="A156" s="5" t="s">
        <v>768</v>
      </c>
      <c r="B156" s="3">
        <v>53</v>
      </c>
      <c r="C156" s="12">
        <v>0</v>
      </c>
      <c r="D156" s="13">
        <v>0</v>
      </c>
    </row>
    <row r="157" spans="1:4" ht="12.75">
      <c r="A157" s="5" t="s">
        <v>769</v>
      </c>
      <c r="B157" s="3">
        <v>54</v>
      </c>
      <c r="C157" s="12">
        <v>0</v>
      </c>
      <c r="D157" s="13">
        <v>0</v>
      </c>
    </row>
    <row r="158" spans="1:4" ht="12.75">
      <c r="A158" s="5" t="s">
        <v>770</v>
      </c>
      <c r="B158" s="3">
        <v>55</v>
      </c>
      <c r="C158" s="12">
        <v>0</v>
      </c>
      <c r="D158" s="13">
        <v>0</v>
      </c>
    </row>
    <row r="159" spans="1:4" ht="12.75">
      <c r="A159" s="5" t="s">
        <v>771</v>
      </c>
      <c r="B159" s="3">
        <v>56</v>
      </c>
      <c r="C159" s="12">
        <v>0</v>
      </c>
      <c r="D159" s="13">
        <v>0</v>
      </c>
    </row>
    <row r="160" spans="1:4" ht="12.75">
      <c r="A160" s="5" t="s">
        <v>772</v>
      </c>
      <c r="B160" s="3">
        <v>57</v>
      </c>
      <c r="C160" s="12">
        <v>0</v>
      </c>
      <c r="D160" s="13">
        <v>0</v>
      </c>
    </row>
    <row r="161" spans="1:4" ht="12.75">
      <c r="A161" s="5" t="s">
        <v>773</v>
      </c>
      <c r="B161" s="3">
        <v>58</v>
      </c>
      <c r="C161" s="12">
        <v>0</v>
      </c>
      <c r="D161" s="13">
        <v>0</v>
      </c>
    </row>
    <row r="162" spans="1:4" ht="12.75">
      <c r="A162" s="5" t="s">
        <v>774</v>
      </c>
      <c r="B162" s="3">
        <v>59</v>
      </c>
      <c r="C162" s="12">
        <v>0</v>
      </c>
      <c r="D162" s="13">
        <v>0</v>
      </c>
    </row>
    <row r="163" spans="1:4" ht="12.75">
      <c r="A163" s="5" t="s">
        <v>775</v>
      </c>
      <c r="B163" s="3">
        <v>60</v>
      </c>
      <c r="C163" s="12">
        <v>0</v>
      </c>
      <c r="D163" s="13">
        <v>0</v>
      </c>
    </row>
    <row r="164" spans="1:4" ht="12.75">
      <c r="A164" s="5" t="s">
        <v>776</v>
      </c>
      <c r="B164" s="3">
        <v>61</v>
      </c>
      <c r="C164" s="12">
        <v>0</v>
      </c>
      <c r="D164" s="13">
        <v>0</v>
      </c>
    </row>
    <row r="165" spans="1:4" ht="12.75">
      <c r="A165" s="5" t="s">
        <v>777</v>
      </c>
      <c r="B165" s="3">
        <v>62</v>
      </c>
      <c r="C165" s="12">
        <v>0</v>
      </c>
      <c r="D165" s="13">
        <v>0</v>
      </c>
    </row>
    <row r="166" spans="1:4" ht="12.75">
      <c r="A166" s="5" t="s">
        <v>778</v>
      </c>
      <c r="B166" s="3">
        <v>63</v>
      </c>
      <c r="C166" s="12">
        <v>0</v>
      </c>
      <c r="D166" s="13">
        <v>0</v>
      </c>
    </row>
    <row r="167" spans="1:4" ht="12.75">
      <c r="A167" s="5" t="s">
        <v>779</v>
      </c>
      <c r="B167" s="3">
        <v>64</v>
      </c>
      <c r="C167" s="12">
        <v>0</v>
      </c>
      <c r="D167" s="13">
        <v>0</v>
      </c>
    </row>
    <row r="168" spans="1:4" ht="12.75">
      <c r="A168" s="5" t="s">
        <v>780</v>
      </c>
      <c r="B168" s="3">
        <v>65</v>
      </c>
      <c r="C168" s="12">
        <v>0</v>
      </c>
      <c r="D168" s="13">
        <v>0</v>
      </c>
    </row>
    <row r="169" spans="1:4" ht="12.75">
      <c r="A169" s="5" t="s">
        <v>781</v>
      </c>
      <c r="B169" s="3">
        <v>66</v>
      </c>
      <c r="C169" s="12">
        <v>0</v>
      </c>
      <c r="D169" s="13">
        <v>0</v>
      </c>
    </row>
    <row r="170" spans="1:4" ht="12.75">
      <c r="A170" s="5" t="s">
        <v>782</v>
      </c>
      <c r="B170" s="3">
        <v>67</v>
      </c>
      <c r="C170" s="12">
        <v>0</v>
      </c>
      <c r="D170" s="13">
        <v>0</v>
      </c>
    </row>
    <row r="171" spans="1:4" ht="12.75">
      <c r="A171" s="5" t="s">
        <v>783</v>
      </c>
      <c r="B171" s="3">
        <v>68</v>
      </c>
      <c r="C171" s="12">
        <v>0</v>
      </c>
      <c r="D171" s="13">
        <v>0</v>
      </c>
    </row>
    <row r="172" spans="1:4" ht="12.75">
      <c r="A172" s="5" t="s">
        <v>784</v>
      </c>
      <c r="B172" s="3">
        <v>69</v>
      </c>
      <c r="C172" s="12">
        <v>0</v>
      </c>
      <c r="D172" s="13">
        <v>0</v>
      </c>
    </row>
    <row r="173" spans="1:4" ht="12.75">
      <c r="A173" s="5" t="s">
        <v>786</v>
      </c>
      <c r="B173" s="3">
        <v>70</v>
      </c>
      <c r="C173" s="12">
        <v>0</v>
      </c>
      <c r="D173" s="13">
        <v>0</v>
      </c>
    </row>
    <row r="174" spans="1:4" ht="12.75">
      <c r="A174" s="5" t="s">
        <v>787</v>
      </c>
      <c r="B174" s="3">
        <v>71</v>
      </c>
      <c r="C174" s="12">
        <v>0</v>
      </c>
      <c r="D174" s="13">
        <v>0</v>
      </c>
    </row>
    <row r="175" spans="1:4" ht="12.75">
      <c r="A175" s="5" t="s">
        <v>788</v>
      </c>
      <c r="B175" s="3">
        <v>72</v>
      </c>
      <c r="C175" s="12">
        <v>0</v>
      </c>
      <c r="D175" s="13">
        <v>0</v>
      </c>
    </row>
    <row r="176" spans="1:4" ht="12.75">
      <c r="A176" s="5" t="s">
        <v>789</v>
      </c>
      <c r="B176" s="3">
        <v>73</v>
      </c>
      <c r="C176" s="12">
        <v>0</v>
      </c>
      <c r="D176" s="13">
        <v>0</v>
      </c>
    </row>
    <row r="177" spans="1:4" ht="12.75">
      <c r="A177" s="5" t="s">
        <v>790</v>
      </c>
      <c r="B177" s="3">
        <v>74</v>
      </c>
      <c r="C177" s="12">
        <v>0</v>
      </c>
      <c r="D177" s="13">
        <v>0</v>
      </c>
    </row>
    <row r="178" spans="1:4" ht="12.75">
      <c r="A178" s="5" t="s">
        <v>791</v>
      </c>
      <c r="B178" s="3">
        <v>75</v>
      </c>
      <c r="C178" s="12">
        <v>0</v>
      </c>
      <c r="D178" s="13">
        <v>0</v>
      </c>
    </row>
    <row r="179" spans="1:4" ht="12.75">
      <c r="A179" s="5" t="s">
        <v>792</v>
      </c>
      <c r="B179" s="3">
        <v>76</v>
      </c>
      <c r="C179" s="12">
        <v>0</v>
      </c>
      <c r="D179" s="13">
        <v>0</v>
      </c>
    </row>
    <row r="180" spans="1:4" ht="12.75">
      <c r="A180" s="5" t="s">
        <v>793</v>
      </c>
      <c r="B180" s="3">
        <v>77</v>
      </c>
      <c r="C180" s="12">
        <v>0</v>
      </c>
      <c r="D180" s="13">
        <v>0</v>
      </c>
    </row>
    <row r="181" spans="1:4" ht="12.75">
      <c r="A181" s="5" t="s">
        <v>794</v>
      </c>
      <c r="B181" s="3">
        <v>78</v>
      </c>
      <c r="C181" s="12">
        <v>0</v>
      </c>
      <c r="D181" s="13">
        <v>0</v>
      </c>
    </row>
    <row r="182" spans="1:4" ht="12.75">
      <c r="A182" s="5" t="s">
        <v>795</v>
      </c>
      <c r="B182" s="3">
        <v>79</v>
      </c>
      <c r="C182" s="12">
        <v>0</v>
      </c>
      <c r="D182" s="13">
        <v>0</v>
      </c>
    </row>
    <row r="183" spans="1:4" ht="12.75">
      <c r="A183" s="5" t="s">
        <v>796</v>
      </c>
      <c r="B183" s="3">
        <v>80</v>
      </c>
      <c r="C183" s="12">
        <v>0</v>
      </c>
      <c r="D183" s="13">
        <v>0</v>
      </c>
    </row>
    <row r="184" spans="1:4" ht="12.75">
      <c r="A184" s="5" t="s">
        <v>797</v>
      </c>
      <c r="B184" s="3">
        <v>81</v>
      </c>
      <c r="C184" s="12">
        <v>0</v>
      </c>
      <c r="D184" s="13">
        <v>0</v>
      </c>
    </row>
    <row r="185" spans="1:4" ht="12.75">
      <c r="A185" s="5" t="s">
        <v>798</v>
      </c>
      <c r="B185" s="3">
        <v>82</v>
      </c>
      <c r="C185" s="12">
        <v>0</v>
      </c>
      <c r="D185" s="13">
        <v>0</v>
      </c>
    </row>
    <row r="186" spans="1:4" ht="12.75">
      <c r="A186" s="5" t="s">
        <v>799</v>
      </c>
      <c r="B186" s="3">
        <v>83</v>
      </c>
      <c r="C186" s="12">
        <v>0</v>
      </c>
      <c r="D186" s="13">
        <v>0</v>
      </c>
    </row>
    <row r="187" spans="1:4" ht="13.5" thickBot="1">
      <c r="A187" s="326" t="s">
        <v>800</v>
      </c>
      <c r="B187" s="7">
        <v>84</v>
      </c>
      <c r="C187" s="17">
        <v>0</v>
      </c>
      <c r="D187" s="18">
        <v>0</v>
      </c>
    </row>
    <row r="189" spans="1:7" ht="12.75">
      <c r="A189" s="360" t="s">
        <v>96</v>
      </c>
      <c r="B189" s="360"/>
      <c r="C189" s="360"/>
      <c r="D189" s="360"/>
      <c r="E189" s="360"/>
      <c r="F189" s="360"/>
      <c r="G189" s="360"/>
    </row>
    <row r="190" spans="1:7" ht="12.75">
      <c r="A190" s="361" t="s">
        <v>58</v>
      </c>
      <c r="B190" s="361"/>
      <c r="C190" s="361"/>
      <c r="D190" s="361"/>
      <c r="E190" s="361"/>
      <c r="F190" s="361"/>
      <c r="G190" s="361"/>
    </row>
    <row r="191" spans="1:7" ht="12.75">
      <c r="A191" s="58" t="s">
        <v>840</v>
      </c>
      <c r="B191" s="58"/>
      <c r="C191" s="58"/>
      <c r="D191" s="58"/>
      <c r="E191" s="58"/>
      <c r="F191" s="58"/>
      <c r="G191" s="58"/>
    </row>
    <row r="192" spans="1:7" ht="12.75">
      <c r="A192" s="58"/>
      <c r="B192" s="58"/>
      <c r="C192" s="58"/>
      <c r="D192" s="58"/>
      <c r="E192" s="58"/>
      <c r="F192" s="58"/>
      <c r="G192" s="58"/>
    </row>
    <row r="193" spans="1:7" ht="12.75">
      <c r="A193" s="58"/>
      <c r="B193" s="58"/>
      <c r="C193" s="58"/>
      <c r="D193" s="58"/>
      <c r="E193" s="58"/>
      <c r="F193" s="58"/>
      <c r="G193" s="58"/>
    </row>
    <row r="194" spans="1:7" ht="12.75">
      <c r="A194" s="58"/>
      <c r="B194" s="58"/>
      <c r="C194" s="58"/>
      <c r="D194" s="58"/>
      <c r="E194" s="58"/>
      <c r="F194" s="58"/>
      <c r="G194" s="58"/>
    </row>
    <row r="195" spans="1:7" ht="12.75">
      <c r="A195" s="361"/>
      <c r="B195" s="361"/>
      <c r="C195" s="361"/>
      <c r="D195" s="361"/>
      <c r="E195" s="361"/>
      <c r="F195" s="361"/>
      <c r="G195" s="361"/>
    </row>
  </sheetData>
  <mergeCells count="7">
    <mergeCell ref="A190:G190"/>
    <mergeCell ref="A195:G195"/>
    <mergeCell ref="A5:D5"/>
    <mergeCell ref="A1:D1"/>
    <mergeCell ref="A2:D2"/>
    <mergeCell ref="A6:D6"/>
    <mergeCell ref="A189:G18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7"/>
  <sheetViews>
    <sheetView workbookViewId="0" topLeftCell="A1">
      <selection activeCell="D17" sqref="D17"/>
    </sheetView>
  </sheetViews>
  <sheetFormatPr defaultColWidth="9.140625" defaultRowHeight="12.75"/>
  <cols>
    <col min="1" max="1" width="50.57421875" style="0" customWidth="1"/>
    <col min="2" max="2" width="9.140625" style="1" customWidth="1"/>
    <col min="3" max="3" width="17.00390625" style="0" customWidth="1"/>
    <col min="4" max="4" width="16.140625" style="0" customWidth="1"/>
    <col min="5" max="5" width="16.57421875" style="0" customWidth="1"/>
    <col min="6" max="6" width="17.00390625" style="0" customWidth="1"/>
  </cols>
  <sheetData>
    <row r="1" spans="1:4" ht="13.5">
      <c r="A1" s="354"/>
      <c r="B1" s="354"/>
      <c r="C1" s="354"/>
      <c r="D1" s="354"/>
    </row>
    <row r="2" spans="1:4" ht="13.5">
      <c r="A2" s="355" t="s">
        <v>614</v>
      </c>
      <c r="B2" s="355"/>
      <c r="C2" s="355"/>
      <c r="D2" s="355"/>
    </row>
    <row r="5" spans="1:6" ht="25.5">
      <c r="A5" s="345" t="s">
        <v>838</v>
      </c>
      <c r="B5" s="345"/>
      <c r="C5" s="345"/>
      <c r="D5" s="345"/>
      <c r="E5" s="345"/>
      <c r="F5" s="345"/>
    </row>
    <row r="6" spans="1:6" ht="21" thickBot="1">
      <c r="A6" s="346" t="s">
        <v>785</v>
      </c>
      <c r="B6" s="346"/>
      <c r="C6" s="346"/>
      <c r="D6" s="346"/>
      <c r="E6" s="346"/>
      <c r="F6" s="346"/>
    </row>
    <row r="7" spans="1:6" ht="16.5" thickBot="1">
      <c r="A7" s="347" t="s">
        <v>583</v>
      </c>
      <c r="B7" s="367" t="s">
        <v>584</v>
      </c>
      <c r="C7" s="363" t="s">
        <v>615</v>
      </c>
      <c r="D7" s="364"/>
      <c r="E7" s="365" t="s">
        <v>616</v>
      </c>
      <c r="F7" s="366"/>
    </row>
    <row r="8" spans="1:6" ht="12.75">
      <c r="A8" s="348"/>
      <c r="B8" s="349"/>
      <c r="C8" s="21" t="s">
        <v>94</v>
      </c>
      <c r="D8" s="22" t="s">
        <v>839</v>
      </c>
      <c r="E8" s="21" t="s">
        <v>94</v>
      </c>
      <c r="F8" s="22" t="s">
        <v>839</v>
      </c>
    </row>
    <row r="9" spans="1:6" ht="13.5" thickBot="1">
      <c r="A9" s="24">
        <v>1</v>
      </c>
      <c r="B9" s="25">
        <v>2</v>
      </c>
      <c r="C9" s="26">
        <v>4</v>
      </c>
      <c r="D9" s="26">
        <v>5</v>
      </c>
      <c r="E9" s="25">
        <v>6</v>
      </c>
      <c r="F9" s="27">
        <v>7</v>
      </c>
    </row>
    <row r="10" spans="1:6" ht="12.75">
      <c r="A10" s="23" t="s">
        <v>801</v>
      </c>
      <c r="B10" s="28" t="s">
        <v>674</v>
      </c>
      <c r="C10" s="10">
        <v>0</v>
      </c>
      <c r="D10" s="10">
        <v>0</v>
      </c>
      <c r="E10" s="10">
        <v>0</v>
      </c>
      <c r="F10" s="10">
        <v>0</v>
      </c>
    </row>
    <row r="11" spans="1:6" ht="12.75">
      <c r="A11" s="5" t="s">
        <v>802</v>
      </c>
      <c r="B11" s="29">
        <v>1</v>
      </c>
      <c r="C11" s="12">
        <v>23376097273</v>
      </c>
      <c r="D11" s="12">
        <v>3852691844178</v>
      </c>
      <c r="E11" s="12">
        <v>23376097273</v>
      </c>
      <c r="F11" s="12">
        <v>3852691844178</v>
      </c>
    </row>
    <row r="12" spans="1:6" ht="12.75">
      <c r="A12" s="5" t="s">
        <v>803</v>
      </c>
      <c r="B12" s="29">
        <v>2</v>
      </c>
      <c r="C12" s="12">
        <v>-23693382164</v>
      </c>
      <c r="D12" s="12">
        <v>-3839028976812</v>
      </c>
      <c r="E12" s="12">
        <v>-23693382164</v>
      </c>
      <c r="F12" s="12">
        <v>-3839028976812</v>
      </c>
    </row>
    <row r="13" spans="1:6" ht="12.75">
      <c r="A13" s="5" t="s">
        <v>804</v>
      </c>
      <c r="B13" s="29">
        <v>5</v>
      </c>
      <c r="C13" s="12">
        <v>-631294217</v>
      </c>
      <c r="D13" s="12">
        <v>-3158706856</v>
      </c>
      <c r="E13" s="12">
        <v>-631294217</v>
      </c>
      <c r="F13" s="12">
        <v>-3158706856</v>
      </c>
    </row>
    <row r="14" spans="1:6" ht="12.75">
      <c r="A14" s="5" t="s">
        <v>805</v>
      </c>
      <c r="B14" s="29">
        <v>6</v>
      </c>
      <c r="C14" s="12">
        <v>0</v>
      </c>
      <c r="D14" s="12">
        <v>0</v>
      </c>
      <c r="E14" s="12">
        <v>0</v>
      </c>
      <c r="F14" s="12">
        <v>0</v>
      </c>
    </row>
    <row r="15" spans="1:6" ht="12.75">
      <c r="A15" s="5" t="s">
        <v>806</v>
      </c>
      <c r="B15" s="29">
        <v>7</v>
      </c>
      <c r="C15" s="12">
        <v>0</v>
      </c>
      <c r="D15" s="12">
        <v>0</v>
      </c>
      <c r="E15" s="12">
        <v>0</v>
      </c>
      <c r="F15" s="12">
        <v>0</v>
      </c>
    </row>
    <row r="16" spans="1:6" ht="12.75">
      <c r="A16" s="5" t="s">
        <v>807</v>
      </c>
      <c r="B16" s="29">
        <v>8</v>
      </c>
      <c r="C16" s="12">
        <v>0</v>
      </c>
      <c r="D16" s="12">
        <v>0</v>
      </c>
      <c r="E16" s="12">
        <v>0</v>
      </c>
      <c r="F16" s="12">
        <v>0</v>
      </c>
    </row>
    <row r="17" spans="1:6" ht="12.75">
      <c r="A17" s="5" t="s">
        <v>808</v>
      </c>
      <c r="B17" s="29">
        <v>9</v>
      </c>
      <c r="C17" s="12">
        <v>-7000000</v>
      </c>
      <c r="D17" s="12">
        <v>-496750000</v>
      </c>
      <c r="E17" s="12">
        <v>-7000000</v>
      </c>
      <c r="F17" s="12">
        <v>-496750000</v>
      </c>
    </row>
    <row r="18" spans="1:6" ht="12.75">
      <c r="A18" s="5" t="s">
        <v>809</v>
      </c>
      <c r="B18" s="29">
        <v>10</v>
      </c>
      <c r="C18" s="12">
        <v>0</v>
      </c>
      <c r="D18" s="12">
        <v>-203848500</v>
      </c>
      <c r="E18" s="12">
        <v>0</v>
      </c>
      <c r="F18" s="12">
        <v>-203848500</v>
      </c>
    </row>
    <row r="19" spans="1:6" ht="12.75">
      <c r="A19" s="5" t="s">
        <v>810</v>
      </c>
      <c r="B19" s="29">
        <v>11</v>
      </c>
      <c r="C19" s="12">
        <v>-753451202</v>
      </c>
      <c r="D19" s="12">
        <v>-3798793940</v>
      </c>
      <c r="E19" s="12">
        <v>-753451202</v>
      </c>
      <c r="F19" s="12">
        <v>-3798793940</v>
      </c>
    </row>
    <row r="20" spans="1:6" ht="12.75">
      <c r="A20" s="5" t="s">
        <v>811</v>
      </c>
      <c r="B20" s="29">
        <v>12</v>
      </c>
      <c r="C20" s="12">
        <v>0</v>
      </c>
      <c r="D20" s="12">
        <v>0</v>
      </c>
      <c r="E20" s="12">
        <v>0</v>
      </c>
      <c r="F20" s="12">
        <v>0</v>
      </c>
    </row>
    <row r="21" spans="1:6" ht="12.75">
      <c r="A21" s="5" t="s">
        <v>812</v>
      </c>
      <c r="B21" s="29">
        <v>13</v>
      </c>
      <c r="C21" s="12">
        <v>0</v>
      </c>
      <c r="D21" s="12">
        <v>-514593819</v>
      </c>
      <c r="E21" s="12">
        <v>0</v>
      </c>
      <c r="F21" s="12">
        <v>-514593819</v>
      </c>
    </row>
    <row r="22" spans="1:6" ht="12.75">
      <c r="A22" s="5" t="s">
        <v>813</v>
      </c>
      <c r="B22" s="29">
        <v>14</v>
      </c>
      <c r="C22" s="12">
        <v>63000</v>
      </c>
      <c r="D22" s="12">
        <v>211132148</v>
      </c>
      <c r="E22" s="12">
        <v>63000</v>
      </c>
      <c r="F22" s="12">
        <v>211132148</v>
      </c>
    </row>
    <row r="23" spans="1:6" ht="12.75">
      <c r="A23" s="5" t="s">
        <v>814</v>
      </c>
      <c r="B23" s="29">
        <v>15</v>
      </c>
      <c r="C23" s="12">
        <v>-4000000</v>
      </c>
      <c r="D23" s="12">
        <v>-979468165</v>
      </c>
      <c r="E23" s="12">
        <v>-4000000</v>
      </c>
      <c r="F23" s="12">
        <v>-979468165</v>
      </c>
    </row>
    <row r="24" spans="1:6" ht="12.75">
      <c r="A24" s="19" t="s">
        <v>815</v>
      </c>
      <c r="B24" s="29">
        <v>20</v>
      </c>
      <c r="C24" s="10">
        <v>-1712967310</v>
      </c>
      <c r="D24" s="10">
        <v>4721838234</v>
      </c>
      <c r="E24" s="10">
        <v>-1712967310</v>
      </c>
      <c r="F24" s="10">
        <v>4721838234</v>
      </c>
    </row>
    <row r="25" spans="1:6" ht="12.75">
      <c r="A25" s="5" t="s">
        <v>816</v>
      </c>
      <c r="B25" s="29" t="s">
        <v>674</v>
      </c>
      <c r="C25" s="12">
        <v>0</v>
      </c>
      <c r="D25" s="12">
        <v>0</v>
      </c>
      <c r="E25" s="12">
        <v>0</v>
      </c>
      <c r="F25" s="12">
        <v>0</v>
      </c>
    </row>
    <row r="26" spans="1:6" ht="12.75">
      <c r="A26" s="19" t="s">
        <v>817</v>
      </c>
      <c r="B26" s="29" t="s">
        <v>674</v>
      </c>
      <c r="C26" s="10">
        <v>0</v>
      </c>
      <c r="D26" s="10">
        <v>0</v>
      </c>
      <c r="E26" s="10">
        <v>0</v>
      </c>
      <c r="F26" s="10">
        <v>0</v>
      </c>
    </row>
    <row r="27" spans="1:6" ht="12.75">
      <c r="A27" s="5" t="s">
        <v>818</v>
      </c>
      <c r="B27" s="29">
        <v>21</v>
      </c>
      <c r="C27" s="12">
        <v>0</v>
      </c>
      <c r="D27" s="12">
        <v>-22000000</v>
      </c>
      <c r="E27" s="12">
        <v>0</v>
      </c>
      <c r="F27" s="12">
        <v>-22000000</v>
      </c>
    </row>
    <row r="28" spans="1:6" ht="12.75">
      <c r="A28" s="5" t="s">
        <v>819</v>
      </c>
      <c r="B28" s="29">
        <v>22</v>
      </c>
      <c r="C28" s="12">
        <v>0</v>
      </c>
      <c r="D28" s="12">
        <v>0</v>
      </c>
      <c r="E28" s="12">
        <v>0</v>
      </c>
      <c r="F28" s="12">
        <v>0</v>
      </c>
    </row>
    <row r="29" spans="1:6" ht="12.75">
      <c r="A29" s="5" t="s">
        <v>820</v>
      </c>
      <c r="B29" s="29">
        <v>23</v>
      </c>
      <c r="C29" s="12">
        <v>0</v>
      </c>
      <c r="D29" s="12">
        <v>0</v>
      </c>
      <c r="E29" s="12">
        <v>0</v>
      </c>
      <c r="F29" s="12">
        <v>0</v>
      </c>
    </row>
    <row r="30" spans="1:6" ht="12.75">
      <c r="A30" s="5" t="s">
        <v>821</v>
      </c>
      <c r="B30" s="29">
        <v>24</v>
      </c>
      <c r="C30" s="12">
        <v>0</v>
      </c>
      <c r="D30" s="12">
        <v>0</v>
      </c>
      <c r="E30" s="12">
        <v>0</v>
      </c>
      <c r="F30" s="12">
        <v>0</v>
      </c>
    </row>
    <row r="31" spans="1:6" ht="12.75">
      <c r="A31" s="5" t="s">
        <v>822</v>
      </c>
      <c r="B31" s="29">
        <v>25</v>
      </c>
      <c r="C31" s="12">
        <v>0</v>
      </c>
      <c r="D31" s="12">
        <v>0</v>
      </c>
      <c r="E31" s="12">
        <v>0</v>
      </c>
      <c r="F31" s="12">
        <v>0</v>
      </c>
    </row>
    <row r="32" spans="1:6" ht="12.75">
      <c r="A32" s="5" t="s">
        <v>823</v>
      </c>
      <c r="B32" s="29">
        <v>26</v>
      </c>
      <c r="C32" s="12">
        <v>0</v>
      </c>
      <c r="D32" s="12">
        <v>0</v>
      </c>
      <c r="E32" s="12">
        <v>0</v>
      </c>
      <c r="F32" s="12">
        <v>0</v>
      </c>
    </row>
    <row r="33" spans="1:6" ht="12.75">
      <c r="A33" s="5" t="s">
        <v>824</v>
      </c>
      <c r="B33" s="29">
        <v>27</v>
      </c>
      <c r="C33" s="12">
        <v>519828</v>
      </c>
      <c r="D33" s="12">
        <v>31319102</v>
      </c>
      <c r="E33" s="12">
        <v>519828</v>
      </c>
      <c r="F33" s="12">
        <v>31319102</v>
      </c>
    </row>
    <row r="34" spans="1:6" ht="12.75">
      <c r="A34" s="19" t="s">
        <v>825</v>
      </c>
      <c r="B34" s="29">
        <v>30</v>
      </c>
      <c r="C34" s="10">
        <v>519828</v>
      </c>
      <c r="D34" s="10">
        <v>9319102</v>
      </c>
      <c r="E34" s="10">
        <v>519828</v>
      </c>
      <c r="F34" s="10">
        <v>9319102</v>
      </c>
    </row>
    <row r="35" spans="1:6" ht="12.75">
      <c r="A35" s="19" t="s">
        <v>816</v>
      </c>
      <c r="B35" s="29" t="s">
        <v>674</v>
      </c>
      <c r="C35" s="10">
        <v>0</v>
      </c>
      <c r="D35" s="10">
        <v>0</v>
      </c>
      <c r="E35" s="10">
        <v>0</v>
      </c>
      <c r="F35" s="10">
        <v>0</v>
      </c>
    </row>
    <row r="36" spans="1:6" ht="12.75">
      <c r="A36" s="19" t="s">
        <v>826</v>
      </c>
      <c r="B36" s="29" t="s">
        <v>674</v>
      </c>
      <c r="C36" s="10">
        <v>0</v>
      </c>
      <c r="D36" s="10">
        <v>0</v>
      </c>
      <c r="E36" s="10">
        <v>0</v>
      </c>
      <c r="F36" s="10">
        <v>0</v>
      </c>
    </row>
    <row r="37" spans="1:6" ht="12.75">
      <c r="A37" s="5" t="s">
        <v>827</v>
      </c>
      <c r="B37" s="29">
        <v>31</v>
      </c>
      <c r="C37" s="12">
        <v>0</v>
      </c>
      <c r="D37" s="12">
        <v>0</v>
      </c>
      <c r="E37" s="12">
        <v>0</v>
      </c>
      <c r="F37" s="12">
        <v>0</v>
      </c>
    </row>
    <row r="38" spans="1:6" ht="12.75">
      <c r="A38" s="5" t="s">
        <v>828</v>
      </c>
      <c r="B38" s="29">
        <v>32</v>
      </c>
      <c r="C38" s="12">
        <v>0</v>
      </c>
      <c r="D38" s="12">
        <v>0</v>
      </c>
      <c r="E38" s="12">
        <v>0</v>
      </c>
      <c r="F38" s="12">
        <v>0</v>
      </c>
    </row>
    <row r="39" spans="1:6" ht="12.75">
      <c r="A39" s="5" t="s">
        <v>829</v>
      </c>
      <c r="B39" s="29">
        <v>33</v>
      </c>
      <c r="C39" s="12">
        <v>1096350372</v>
      </c>
      <c r="D39" s="12">
        <v>0</v>
      </c>
      <c r="E39" s="12">
        <v>1096350372</v>
      </c>
      <c r="F39" s="12">
        <v>0</v>
      </c>
    </row>
    <row r="40" spans="1:6" ht="12.75">
      <c r="A40" s="5" t="s">
        <v>830</v>
      </c>
      <c r="B40" s="29">
        <v>34</v>
      </c>
      <c r="C40" s="12">
        <v>-22825000</v>
      </c>
      <c r="D40" s="12">
        <v>0</v>
      </c>
      <c r="E40" s="12">
        <v>-22825000</v>
      </c>
      <c r="F40" s="12">
        <v>0</v>
      </c>
    </row>
    <row r="41" spans="1:6" ht="12.75">
      <c r="A41" s="5" t="s">
        <v>831</v>
      </c>
      <c r="B41" s="29">
        <v>35</v>
      </c>
      <c r="C41" s="12">
        <v>0</v>
      </c>
      <c r="D41" s="12">
        <v>0</v>
      </c>
      <c r="E41" s="12">
        <v>0</v>
      </c>
      <c r="F41" s="12">
        <v>0</v>
      </c>
    </row>
    <row r="42" spans="1:6" ht="12.75">
      <c r="A42" s="5" t="s">
        <v>832</v>
      </c>
      <c r="B42" s="29">
        <v>36</v>
      </c>
      <c r="C42" s="12">
        <v>0</v>
      </c>
      <c r="D42" s="12">
        <v>0</v>
      </c>
      <c r="E42" s="12">
        <v>0</v>
      </c>
      <c r="F42" s="12">
        <v>0</v>
      </c>
    </row>
    <row r="43" spans="1:6" ht="12.75">
      <c r="A43" s="19" t="s">
        <v>833</v>
      </c>
      <c r="B43" s="29">
        <v>40</v>
      </c>
      <c r="C43" s="10">
        <v>1073525372</v>
      </c>
      <c r="D43" s="10">
        <v>0</v>
      </c>
      <c r="E43" s="10">
        <v>1073525372</v>
      </c>
      <c r="F43" s="10">
        <v>0</v>
      </c>
    </row>
    <row r="44" spans="1:6" ht="12.75">
      <c r="A44" s="5" t="s">
        <v>816</v>
      </c>
      <c r="B44" s="29" t="s">
        <v>674</v>
      </c>
      <c r="C44" s="12">
        <v>0</v>
      </c>
      <c r="D44" s="12">
        <v>0</v>
      </c>
      <c r="E44" s="12">
        <v>0</v>
      </c>
      <c r="F44" s="12">
        <v>0</v>
      </c>
    </row>
    <row r="45" spans="1:6" ht="12.75">
      <c r="A45" s="19" t="s">
        <v>834</v>
      </c>
      <c r="B45" s="29">
        <v>50</v>
      </c>
      <c r="C45" s="10">
        <v>-638922110</v>
      </c>
      <c r="D45" s="10">
        <v>4731157336</v>
      </c>
      <c r="E45" s="10">
        <v>-638922110</v>
      </c>
      <c r="F45" s="10">
        <v>4731157336</v>
      </c>
    </row>
    <row r="46" spans="1:6" ht="12.75">
      <c r="A46" s="5" t="s">
        <v>835</v>
      </c>
      <c r="B46" s="29">
        <v>61</v>
      </c>
      <c r="C46" s="12">
        <v>0</v>
      </c>
      <c r="D46" s="12">
        <v>0</v>
      </c>
      <c r="E46" s="12">
        <v>0</v>
      </c>
      <c r="F46" s="12">
        <v>0</v>
      </c>
    </row>
    <row r="47" spans="1:6" ht="12.75">
      <c r="A47" s="19" t="s">
        <v>836</v>
      </c>
      <c r="B47" s="29">
        <v>60</v>
      </c>
      <c r="C47" s="10">
        <v>33728783</v>
      </c>
      <c r="D47" s="10">
        <v>33728783</v>
      </c>
      <c r="E47" s="10">
        <v>33728783</v>
      </c>
      <c r="F47" s="10">
        <v>33728783</v>
      </c>
    </row>
    <row r="48" spans="1:6" ht="13.5" thickBot="1">
      <c r="A48" s="20" t="s">
        <v>837</v>
      </c>
      <c r="B48" s="30">
        <v>70</v>
      </c>
      <c r="C48" s="14">
        <v>26100890</v>
      </c>
      <c r="D48" s="14">
        <v>4764886299</v>
      </c>
      <c r="E48" s="14">
        <v>26100890</v>
      </c>
      <c r="F48" s="14">
        <v>4764886299</v>
      </c>
    </row>
    <row r="50" spans="1:7" ht="12.75">
      <c r="A50" s="360" t="s">
        <v>96</v>
      </c>
      <c r="B50" s="360"/>
      <c r="C50" s="360"/>
      <c r="D50" s="360"/>
      <c r="E50" s="360"/>
      <c r="F50" s="360"/>
      <c r="G50" s="360"/>
    </row>
    <row r="51" spans="1:7" ht="12.75">
      <c r="A51" s="361" t="s">
        <v>58</v>
      </c>
      <c r="B51" s="361"/>
      <c r="C51" s="361"/>
      <c r="D51" s="361"/>
      <c r="E51" s="361"/>
      <c r="F51" s="361"/>
      <c r="G51" s="361"/>
    </row>
    <row r="57" spans="1:7" ht="12.75">
      <c r="A57" s="361"/>
      <c r="B57" s="361"/>
      <c r="C57" s="361"/>
      <c r="D57" s="361"/>
      <c r="E57" s="361"/>
      <c r="F57" s="361"/>
      <c r="G57" s="361"/>
    </row>
  </sheetData>
  <mergeCells count="11">
    <mergeCell ref="A50:G50"/>
    <mergeCell ref="A51:G51"/>
    <mergeCell ref="A57:G57"/>
    <mergeCell ref="E7:F7"/>
    <mergeCell ref="A7:A8"/>
    <mergeCell ref="B7:B8"/>
    <mergeCell ref="C7:D7"/>
    <mergeCell ref="A5:F5"/>
    <mergeCell ref="A6:F6"/>
    <mergeCell ref="A1:D1"/>
    <mergeCell ref="A2:D2"/>
  </mergeCells>
  <printOptions/>
  <pageMargins left="0" right="0" top="0.5" bottom="0.5"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BU474"/>
  <sheetViews>
    <sheetView tabSelected="1" workbookViewId="0" topLeftCell="A138">
      <selection activeCell="A474" sqref="A474:H474"/>
    </sheetView>
  </sheetViews>
  <sheetFormatPr defaultColWidth="2.57421875" defaultRowHeight="15" customHeight="1" outlineLevelRow="1" outlineLevelCol="1"/>
  <cols>
    <col min="1" max="1" width="3.00390625" style="70" customWidth="1"/>
    <col min="2" max="2" width="0.9921875" style="70" customWidth="1"/>
    <col min="3" max="3" width="2.8515625" style="78" customWidth="1"/>
    <col min="4" max="10" width="2.7109375" style="71" customWidth="1"/>
    <col min="11" max="11" width="9.8515625" style="71" customWidth="1"/>
    <col min="12" max="12" width="2.421875" style="71" customWidth="1"/>
    <col min="13" max="13" width="12.00390625" style="71" customWidth="1"/>
    <col min="14" max="14" width="9.57421875" style="71" customWidth="1"/>
    <col min="15" max="15" width="4.57421875" style="71" customWidth="1"/>
    <col min="16" max="16" width="1.8515625" style="71" customWidth="1"/>
    <col min="17" max="17" width="3.7109375" style="71" customWidth="1"/>
    <col min="18" max="18" width="5.7109375" style="71" customWidth="1"/>
    <col min="19" max="19" width="0.9921875" style="71" customWidth="1"/>
    <col min="20" max="20" width="4.8515625" style="71" customWidth="1"/>
    <col min="21" max="21" width="3.28125" style="71" customWidth="1"/>
    <col min="22" max="22" width="3.57421875" style="72" customWidth="1"/>
    <col min="23" max="23" width="5.57421875" style="72" customWidth="1"/>
    <col min="24" max="24" width="6.00390625" style="72" customWidth="1"/>
    <col min="25" max="25" width="1.28515625" style="72" customWidth="1"/>
    <col min="26" max="26" width="6.57421875" style="72" customWidth="1"/>
    <col min="27" max="27" width="3.00390625" style="72" hidden="1" customWidth="1"/>
    <col min="28" max="28" width="3.57421875" style="72" customWidth="1"/>
    <col min="29" max="29" width="3.28125" style="72" customWidth="1"/>
    <col min="30" max="30" width="2.421875" style="72" customWidth="1"/>
    <col min="31" max="31" width="2.140625" style="72" customWidth="1"/>
    <col min="32" max="32" width="3.421875" style="72" customWidth="1"/>
    <col min="33" max="33" width="14.7109375" style="72" customWidth="1"/>
    <col min="34" max="35" width="2.57421875" style="72" customWidth="1"/>
    <col min="36" max="36" width="2.8515625" style="70" hidden="1" customWidth="1" outlineLevel="1"/>
    <col min="37" max="37" width="1.7109375" style="119" hidden="1" customWidth="1" outlineLevel="1"/>
    <col min="38" max="38" width="2.8515625" style="78" hidden="1" customWidth="1" outlineLevel="1"/>
    <col min="39" max="47" width="2.7109375" style="71" hidden="1" customWidth="1" outlineLevel="1"/>
    <col min="48" max="56" width="2.57421875" style="71" hidden="1" customWidth="1" outlineLevel="1"/>
    <col min="57" max="68" width="2.57421875" style="72" hidden="1" customWidth="1" outlineLevel="1"/>
    <col min="69" max="69" width="2.28125" style="72" hidden="1" customWidth="1" outlineLevel="1"/>
    <col min="70" max="70" width="2.57421875" style="72" customWidth="1" collapsed="1"/>
    <col min="71" max="72" width="2.57421875" style="71" customWidth="1"/>
    <col min="73" max="73" width="2.7109375" style="73" customWidth="1"/>
    <col min="74" max="16384" width="2.57421875" style="71" customWidth="1"/>
  </cols>
  <sheetData>
    <row r="1" spans="1:73" s="34" customFormat="1" ht="15" customHeight="1">
      <c r="A1" s="31" t="s">
        <v>840</v>
      </c>
      <c r="B1" s="32"/>
      <c r="C1" s="33"/>
      <c r="D1" s="33"/>
      <c r="E1" s="33"/>
      <c r="F1" s="33"/>
      <c r="G1" s="33"/>
      <c r="H1" s="33"/>
      <c r="I1" s="33"/>
      <c r="J1" s="33"/>
      <c r="K1" s="33"/>
      <c r="L1" s="33"/>
      <c r="M1" s="33"/>
      <c r="N1" s="33"/>
      <c r="O1" s="33"/>
      <c r="P1" s="33"/>
      <c r="Q1" s="33"/>
      <c r="R1" s="33"/>
      <c r="S1" s="33"/>
      <c r="V1" s="35"/>
      <c r="W1" s="35"/>
      <c r="X1" s="35"/>
      <c r="Y1" s="35"/>
      <c r="Z1" s="35"/>
      <c r="AA1" s="35"/>
      <c r="AB1" s="35"/>
      <c r="AC1" s="35"/>
      <c r="AD1" s="35"/>
      <c r="AE1" s="35"/>
      <c r="AF1" s="35"/>
      <c r="AG1" s="35"/>
      <c r="AH1" s="35"/>
      <c r="AI1" s="36"/>
      <c r="AJ1" s="31" t="s">
        <v>841</v>
      </c>
      <c r="AK1" s="37"/>
      <c r="AL1" s="33"/>
      <c r="AM1" s="33"/>
      <c r="AN1" s="33"/>
      <c r="AO1" s="33"/>
      <c r="AP1" s="33"/>
      <c r="AQ1" s="33"/>
      <c r="AR1" s="33"/>
      <c r="AS1" s="33"/>
      <c r="AT1" s="33"/>
      <c r="AU1" s="33"/>
      <c r="AV1" s="33"/>
      <c r="AW1" s="33"/>
      <c r="AX1" s="33"/>
      <c r="AY1" s="33"/>
      <c r="AZ1" s="33"/>
      <c r="BA1" s="33"/>
      <c r="BB1" s="33"/>
      <c r="BE1" s="35"/>
      <c r="BF1" s="35"/>
      <c r="BG1" s="35"/>
      <c r="BH1" s="35"/>
      <c r="BI1" s="35"/>
      <c r="BJ1" s="35"/>
      <c r="BK1" s="35"/>
      <c r="BL1" s="35"/>
      <c r="BM1" s="35"/>
      <c r="BN1" s="35"/>
      <c r="BO1" s="35"/>
      <c r="BP1" s="35"/>
      <c r="BQ1" s="36"/>
      <c r="BR1" s="36"/>
      <c r="BU1" s="38"/>
    </row>
    <row r="2" spans="1:73" s="34" customFormat="1" ht="15" customHeight="1">
      <c r="A2" s="39" t="s">
        <v>842</v>
      </c>
      <c r="B2" s="40"/>
      <c r="C2" s="33"/>
      <c r="V2" s="35"/>
      <c r="W2" s="35"/>
      <c r="X2" s="35"/>
      <c r="Y2" s="35"/>
      <c r="Z2" s="35"/>
      <c r="AA2" s="35"/>
      <c r="AB2" s="35"/>
      <c r="AC2" s="35"/>
      <c r="AD2" s="35"/>
      <c r="AE2" s="35"/>
      <c r="AF2" s="35"/>
      <c r="AG2" s="35"/>
      <c r="AH2" s="35"/>
      <c r="AI2" s="41" t="s">
        <v>843</v>
      </c>
      <c r="AJ2" s="39" t="s">
        <v>844</v>
      </c>
      <c r="AK2" s="42"/>
      <c r="AL2" s="33"/>
      <c r="BE2" s="35"/>
      <c r="BF2" s="35"/>
      <c r="BG2" s="35"/>
      <c r="BH2" s="35"/>
      <c r="BI2" s="35"/>
      <c r="BJ2" s="35"/>
      <c r="BK2" s="35"/>
      <c r="BL2" s="35"/>
      <c r="BM2" s="35"/>
      <c r="BN2" s="35"/>
      <c r="BO2" s="35"/>
      <c r="BP2" s="35"/>
      <c r="BQ2" s="41" t="s">
        <v>845</v>
      </c>
      <c r="BR2" s="41"/>
      <c r="BU2" s="38"/>
    </row>
    <row r="3" spans="1:73" s="34" customFormat="1" ht="15" customHeight="1">
      <c r="A3" s="43" t="s">
        <v>846</v>
      </c>
      <c r="B3" s="44"/>
      <c r="C3" s="45"/>
      <c r="D3" s="46"/>
      <c r="E3" s="46"/>
      <c r="F3" s="46"/>
      <c r="G3" s="46"/>
      <c r="H3" s="46"/>
      <c r="I3" s="46"/>
      <c r="J3" s="46"/>
      <c r="K3" s="46"/>
      <c r="L3" s="46"/>
      <c r="M3" s="46"/>
      <c r="N3" s="46"/>
      <c r="O3" s="46"/>
      <c r="P3" s="46"/>
      <c r="Q3" s="46"/>
      <c r="R3" s="46"/>
      <c r="S3" s="46"/>
      <c r="T3" s="46"/>
      <c r="U3" s="46"/>
      <c r="V3" s="47"/>
      <c r="W3" s="47"/>
      <c r="X3" s="47"/>
      <c r="Y3" s="47"/>
      <c r="Z3" s="47"/>
      <c r="AA3" s="47"/>
      <c r="AB3" s="47"/>
      <c r="AC3" s="47"/>
      <c r="AD3" s="47"/>
      <c r="AE3" s="47"/>
      <c r="AF3" s="47"/>
      <c r="AG3" s="47"/>
      <c r="AH3" s="47"/>
      <c r="AI3" s="48" t="s">
        <v>99</v>
      </c>
      <c r="AJ3" s="43" t="s">
        <v>847</v>
      </c>
      <c r="AK3" s="49"/>
      <c r="AL3" s="45"/>
      <c r="AM3" s="46"/>
      <c r="AN3" s="46"/>
      <c r="AO3" s="46"/>
      <c r="AP3" s="46"/>
      <c r="AQ3" s="46"/>
      <c r="AR3" s="46"/>
      <c r="AS3" s="46"/>
      <c r="AT3" s="46"/>
      <c r="AU3" s="46"/>
      <c r="AV3" s="46"/>
      <c r="AW3" s="46"/>
      <c r="AX3" s="46"/>
      <c r="AY3" s="46"/>
      <c r="AZ3" s="46"/>
      <c r="BA3" s="46"/>
      <c r="BB3" s="46"/>
      <c r="BC3" s="46"/>
      <c r="BD3" s="46"/>
      <c r="BE3" s="47"/>
      <c r="BF3" s="47"/>
      <c r="BG3" s="47"/>
      <c r="BH3" s="47"/>
      <c r="BI3" s="47"/>
      <c r="BJ3" s="47"/>
      <c r="BK3" s="47"/>
      <c r="BL3" s="47"/>
      <c r="BM3" s="47"/>
      <c r="BN3" s="47"/>
      <c r="BO3" s="47"/>
      <c r="BP3" s="47"/>
      <c r="BQ3" s="48" t="s">
        <v>848</v>
      </c>
      <c r="BR3" s="41"/>
      <c r="BU3" s="38"/>
    </row>
    <row r="4" spans="1:73" s="34" customFormat="1" ht="12.75">
      <c r="A4" s="33"/>
      <c r="B4" s="33"/>
      <c r="C4" s="33"/>
      <c r="V4" s="35"/>
      <c r="W4" s="35"/>
      <c r="X4" s="35"/>
      <c r="Y4" s="35"/>
      <c r="Z4" s="35"/>
      <c r="AA4" s="35"/>
      <c r="AB4" s="35"/>
      <c r="AC4" s="35"/>
      <c r="AD4" s="35"/>
      <c r="AE4" s="35"/>
      <c r="AF4" s="35"/>
      <c r="AG4" s="35"/>
      <c r="AH4" s="35"/>
      <c r="AI4" s="35"/>
      <c r="AJ4" s="33"/>
      <c r="AK4" s="50"/>
      <c r="AL4" s="33"/>
      <c r="BE4" s="35"/>
      <c r="BF4" s="35"/>
      <c r="BG4" s="35"/>
      <c r="BH4" s="35"/>
      <c r="BI4" s="35"/>
      <c r="BJ4" s="35"/>
      <c r="BK4" s="35"/>
      <c r="BL4" s="35"/>
      <c r="BM4" s="35"/>
      <c r="BN4" s="35"/>
      <c r="BO4" s="35"/>
      <c r="BP4" s="35"/>
      <c r="BQ4" s="35"/>
      <c r="BR4" s="35"/>
      <c r="BU4" s="38"/>
    </row>
    <row r="5" spans="1:73" s="52" customFormat="1" ht="18.75">
      <c r="A5" s="478" t="s">
        <v>849</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t="s">
        <v>850</v>
      </c>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51"/>
      <c r="BU5" s="53"/>
    </row>
    <row r="6" spans="1:73" s="34" customFormat="1" ht="12.75">
      <c r="A6" s="362" t="s">
        <v>97</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t="s">
        <v>851</v>
      </c>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54"/>
      <c r="BU6" s="38"/>
    </row>
    <row r="7" spans="1:73" s="34" customFormat="1" ht="15" customHeight="1">
      <c r="A7" s="39"/>
      <c r="B7" s="33"/>
      <c r="C7" s="33"/>
      <c r="V7" s="35"/>
      <c r="W7" s="35"/>
      <c r="X7" s="35"/>
      <c r="Y7" s="35"/>
      <c r="Z7" s="35"/>
      <c r="AA7" s="35"/>
      <c r="AB7" s="35"/>
      <c r="AC7" s="35"/>
      <c r="AD7" s="35"/>
      <c r="AE7" s="35"/>
      <c r="AF7" s="35"/>
      <c r="AG7" s="35"/>
      <c r="AH7" s="35"/>
      <c r="AI7" s="35"/>
      <c r="AJ7" s="39"/>
      <c r="AK7" s="50"/>
      <c r="AL7" s="33"/>
      <c r="BE7" s="35"/>
      <c r="BF7" s="35"/>
      <c r="BG7" s="35"/>
      <c r="BH7" s="35"/>
      <c r="BI7" s="35"/>
      <c r="BJ7" s="35"/>
      <c r="BK7" s="35"/>
      <c r="BL7" s="35"/>
      <c r="BM7" s="35"/>
      <c r="BN7" s="35"/>
      <c r="BO7" s="35"/>
      <c r="BP7" s="35"/>
      <c r="BQ7" s="35"/>
      <c r="BR7" s="35"/>
      <c r="BU7" s="38"/>
    </row>
    <row r="8" spans="1:73" s="34" customFormat="1" ht="15" customHeight="1">
      <c r="A8" s="39" t="s">
        <v>852</v>
      </c>
      <c r="B8" s="40" t="s">
        <v>853</v>
      </c>
      <c r="C8" s="55" t="s">
        <v>854</v>
      </c>
      <c r="V8" s="35"/>
      <c r="W8" s="35"/>
      <c r="X8" s="35"/>
      <c r="Y8" s="35"/>
      <c r="Z8" s="35"/>
      <c r="AA8" s="35"/>
      <c r="AB8" s="35"/>
      <c r="AC8" s="35"/>
      <c r="AD8" s="35"/>
      <c r="AE8" s="35"/>
      <c r="AF8" s="35"/>
      <c r="AG8" s="35"/>
      <c r="AH8" s="35"/>
      <c r="AI8" s="35"/>
      <c r="AJ8" s="39">
        <v>1</v>
      </c>
      <c r="AK8" s="42" t="s">
        <v>853</v>
      </c>
      <c r="AL8" s="33" t="s">
        <v>855</v>
      </c>
      <c r="BE8" s="35"/>
      <c r="BF8" s="35"/>
      <c r="BG8" s="35"/>
      <c r="BH8" s="35"/>
      <c r="BI8" s="35"/>
      <c r="BJ8" s="35"/>
      <c r="BK8" s="35"/>
      <c r="BL8" s="35"/>
      <c r="BM8" s="35"/>
      <c r="BN8" s="35"/>
      <c r="BO8" s="35"/>
      <c r="BP8" s="35"/>
      <c r="BQ8" s="35"/>
      <c r="BR8" s="35"/>
      <c r="BU8" s="38"/>
    </row>
    <row r="9" spans="1:73" s="34" customFormat="1" ht="57.75" customHeight="1">
      <c r="A9" s="39" t="s">
        <v>840</v>
      </c>
      <c r="B9" s="33"/>
      <c r="C9" s="477" t="s">
        <v>100</v>
      </c>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39"/>
      <c r="AK9" s="42"/>
      <c r="AL9" s="467" t="s">
        <v>856</v>
      </c>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56"/>
      <c r="BU9" s="38"/>
    </row>
    <row r="10" spans="1:73" s="34" customFormat="1" ht="9.75" customHeight="1">
      <c r="A10" s="39" t="s">
        <v>840</v>
      </c>
      <c r="B10" s="33"/>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39"/>
      <c r="AK10" s="42"/>
      <c r="BR10" s="57"/>
      <c r="BU10" s="38"/>
    </row>
    <row r="11" spans="1:73" s="34" customFormat="1" ht="15" customHeight="1">
      <c r="A11" s="39" t="s">
        <v>857</v>
      </c>
      <c r="B11" s="33" t="s">
        <v>853</v>
      </c>
      <c r="C11" s="33" t="s">
        <v>858</v>
      </c>
      <c r="V11" s="35"/>
      <c r="W11" s="35"/>
      <c r="X11" s="35"/>
      <c r="Y11" s="35"/>
      <c r="Z11" s="35"/>
      <c r="AA11" s="35"/>
      <c r="AB11" s="35"/>
      <c r="AC11" s="35"/>
      <c r="AD11" s="35"/>
      <c r="AE11" s="35"/>
      <c r="AF11" s="35"/>
      <c r="AG11" s="35"/>
      <c r="AH11" s="35"/>
      <c r="AI11" s="35"/>
      <c r="AJ11" s="39"/>
      <c r="AK11" s="42"/>
      <c r="AL11" s="33" t="s">
        <v>859</v>
      </c>
      <c r="BE11" s="35"/>
      <c r="BF11" s="35"/>
      <c r="BG11" s="35"/>
      <c r="BH11" s="35"/>
      <c r="BI11" s="35"/>
      <c r="BJ11" s="35"/>
      <c r="BK11" s="35"/>
      <c r="BL11" s="35"/>
      <c r="BM11" s="35"/>
      <c r="BN11" s="35"/>
      <c r="BO11" s="35"/>
      <c r="BP11" s="35"/>
      <c r="BQ11" s="35"/>
      <c r="BR11" s="35"/>
      <c r="BU11" s="38"/>
    </row>
    <row r="12" spans="1:73" s="34" customFormat="1" ht="16.5" customHeight="1">
      <c r="A12" s="39" t="s">
        <v>840</v>
      </c>
      <c r="B12" s="33"/>
      <c r="C12" s="467" t="s">
        <v>860</v>
      </c>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39"/>
      <c r="AK12" s="42"/>
      <c r="AL12" s="467" t="s">
        <v>861</v>
      </c>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56"/>
      <c r="BU12" s="38"/>
    </row>
    <row r="13" spans="1:73" s="34" customFormat="1" ht="9" customHeight="1">
      <c r="A13" s="39" t="s">
        <v>840</v>
      </c>
      <c r="B13" s="33"/>
      <c r="C13" s="33"/>
      <c r="V13" s="35"/>
      <c r="W13" s="35"/>
      <c r="X13" s="35"/>
      <c r="Y13" s="35"/>
      <c r="Z13" s="35"/>
      <c r="AA13" s="35"/>
      <c r="AB13" s="35"/>
      <c r="AC13" s="35"/>
      <c r="AD13" s="35"/>
      <c r="AE13" s="35"/>
      <c r="AF13" s="35"/>
      <c r="AG13" s="35"/>
      <c r="AH13" s="35"/>
      <c r="AI13" s="35"/>
      <c r="AJ13" s="39"/>
      <c r="AK13" s="42"/>
      <c r="AL13" s="33"/>
      <c r="BE13" s="35"/>
      <c r="BF13" s="35"/>
      <c r="BG13" s="35"/>
      <c r="BH13" s="35"/>
      <c r="BI13" s="35"/>
      <c r="BJ13" s="35"/>
      <c r="BK13" s="35"/>
      <c r="BL13" s="35"/>
      <c r="BM13" s="35"/>
      <c r="BN13" s="35"/>
      <c r="BO13" s="35"/>
      <c r="BP13" s="35"/>
      <c r="BQ13" s="35"/>
      <c r="BR13" s="35"/>
      <c r="BU13" s="38"/>
    </row>
    <row r="14" spans="1:73" s="34" customFormat="1" ht="11.25" customHeight="1">
      <c r="A14" s="39" t="s">
        <v>862</v>
      </c>
      <c r="B14" s="33"/>
      <c r="C14" s="58" t="s">
        <v>863</v>
      </c>
      <c r="V14" s="35"/>
      <c r="W14" s="35"/>
      <c r="X14" s="35"/>
      <c r="Y14" s="35"/>
      <c r="Z14" s="35"/>
      <c r="AA14" s="35"/>
      <c r="AB14" s="35"/>
      <c r="AC14" s="35"/>
      <c r="AD14" s="35"/>
      <c r="AE14" s="35"/>
      <c r="AF14" s="35"/>
      <c r="AG14" s="35"/>
      <c r="AH14" s="35"/>
      <c r="AI14" s="35"/>
      <c r="AJ14" s="39"/>
      <c r="AK14" s="42"/>
      <c r="AL14" s="58" t="s">
        <v>864</v>
      </c>
      <c r="BE14" s="35"/>
      <c r="BF14" s="35"/>
      <c r="BG14" s="35"/>
      <c r="BH14" s="35"/>
      <c r="BI14" s="35"/>
      <c r="BJ14" s="35"/>
      <c r="BK14" s="35"/>
      <c r="BL14" s="35"/>
      <c r="BM14" s="35"/>
      <c r="BN14" s="35"/>
      <c r="BO14" s="35"/>
      <c r="BP14" s="35"/>
      <c r="BQ14" s="35"/>
      <c r="BR14" s="35"/>
      <c r="BU14" s="38"/>
    </row>
    <row r="15" spans="1:73" s="34" customFormat="1" ht="44.25" customHeight="1">
      <c r="A15" s="39" t="s">
        <v>840</v>
      </c>
      <c r="B15" s="33"/>
      <c r="C15" s="467" t="s">
        <v>865</v>
      </c>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39"/>
      <c r="AK15" s="42"/>
      <c r="AL15" s="467" t="s">
        <v>866</v>
      </c>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56"/>
      <c r="BU15" s="38"/>
    </row>
    <row r="16" spans="1:73" s="34" customFormat="1" ht="11.25" customHeight="1">
      <c r="A16" s="39"/>
      <c r="B16" s="33"/>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39"/>
      <c r="AK16" s="42"/>
      <c r="AL16" s="57"/>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U16" s="38"/>
    </row>
    <row r="17" spans="1:73" s="34" customFormat="1" ht="13.5" customHeight="1">
      <c r="A17" s="39" t="s">
        <v>867</v>
      </c>
      <c r="B17" s="33"/>
      <c r="C17" s="58" t="s">
        <v>868</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39"/>
      <c r="AK17" s="42"/>
      <c r="AL17" s="57"/>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U17" s="38"/>
    </row>
    <row r="18" spans="1:73" s="34" customFormat="1" ht="19.5" customHeight="1">
      <c r="A18" s="39" t="s">
        <v>840</v>
      </c>
      <c r="B18" s="33"/>
      <c r="C18" s="467" t="s">
        <v>869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39"/>
      <c r="AK18" s="42"/>
      <c r="AL18" s="57" t="s">
        <v>870</v>
      </c>
      <c r="AM18" s="467" t="s">
        <v>871</v>
      </c>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56"/>
      <c r="BU18" s="38"/>
    </row>
    <row r="19" spans="1:73" s="34" customFormat="1" ht="6.75" customHeight="1">
      <c r="A19" s="39"/>
      <c r="B19" s="33"/>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39"/>
      <c r="AK19" s="42"/>
      <c r="AL19" s="57"/>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U19" s="38"/>
    </row>
    <row r="20" spans="1:73" s="34" customFormat="1" ht="13.5" customHeight="1">
      <c r="A20" s="39" t="s">
        <v>872</v>
      </c>
      <c r="B20" s="33"/>
      <c r="C20" s="58" t="s">
        <v>873</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39"/>
      <c r="AK20" s="42"/>
      <c r="AL20" s="57"/>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U20" s="38"/>
    </row>
    <row r="21" spans="1:73" s="34" customFormat="1" ht="42.75" customHeight="1">
      <c r="A21" s="39" t="s">
        <v>840</v>
      </c>
      <c r="B21" s="33"/>
      <c r="C21" s="467" t="s">
        <v>874</v>
      </c>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39"/>
      <c r="AK21" s="42"/>
      <c r="AL21" s="57" t="s">
        <v>870</v>
      </c>
      <c r="AM21" s="467" t="s">
        <v>875</v>
      </c>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56"/>
      <c r="BU21" s="38"/>
    </row>
    <row r="22" spans="1:73" s="34" customFormat="1" ht="34.5" customHeight="1">
      <c r="A22" s="39" t="s">
        <v>840</v>
      </c>
      <c r="B22" s="33"/>
      <c r="C22" s="467" t="s">
        <v>876</v>
      </c>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39"/>
      <c r="AK22" s="42"/>
      <c r="AL22" s="57" t="s">
        <v>870</v>
      </c>
      <c r="AM22" s="467" t="s">
        <v>877</v>
      </c>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56"/>
      <c r="BU22" s="38"/>
    </row>
    <row r="23" spans="1:73" s="34" customFormat="1" ht="60" customHeight="1">
      <c r="A23" s="39"/>
      <c r="B23" s="33"/>
      <c r="C23" s="467" t="s">
        <v>878</v>
      </c>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39"/>
      <c r="AK23" s="42"/>
      <c r="AL23" s="57"/>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U23" s="38"/>
    </row>
    <row r="24" spans="1:73" s="34" customFormat="1" ht="9" customHeight="1">
      <c r="A24" s="39" t="s">
        <v>840</v>
      </c>
      <c r="B24" s="33"/>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39"/>
      <c r="AK24" s="42"/>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35"/>
      <c r="BU24" s="38"/>
    </row>
    <row r="25" spans="1:73" s="34" customFormat="1" ht="15" customHeight="1">
      <c r="A25" s="39" t="s">
        <v>879</v>
      </c>
      <c r="B25" s="33"/>
      <c r="C25" s="58" t="s">
        <v>880</v>
      </c>
      <c r="V25" s="35"/>
      <c r="W25" s="35"/>
      <c r="X25" s="35"/>
      <c r="Y25" s="35"/>
      <c r="Z25" s="35"/>
      <c r="AA25" s="35"/>
      <c r="AB25" s="35"/>
      <c r="AC25" s="35"/>
      <c r="AD25" s="35"/>
      <c r="AE25" s="35"/>
      <c r="AF25" s="35"/>
      <c r="AG25" s="35"/>
      <c r="AH25" s="35"/>
      <c r="AI25" s="35"/>
      <c r="AJ25" s="39"/>
      <c r="AK25" s="42"/>
      <c r="AL25" s="59"/>
      <c r="AM25" s="60"/>
      <c r="AN25" s="60"/>
      <c r="AO25" s="60"/>
      <c r="AP25" s="60"/>
      <c r="AQ25" s="60"/>
      <c r="AR25" s="60"/>
      <c r="AS25" s="60"/>
      <c r="AT25" s="60"/>
      <c r="AU25" s="60"/>
      <c r="AV25" s="60"/>
      <c r="AW25" s="60"/>
      <c r="AX25" s="60"/>
      <c r="AY25" s="60"/>
      <c r="AZ25" s="60"/>
      <c r="BA25" s="60"/>
      <c r="BB25" s="60"/>
      <c r="BC25" s="60"/>
      <c r="BD25" s="60"/>
      <c r="BE25" s="61"/>
      <c r="BF25" s="61"/>
      <c r="BG25" s="61"/>
      <c r="BH25" s="61"/>
      <c r="BI25" s="61"/>
      <c r="BJ25" s="61"/>
      <c r="BK25" s="61"/>
      <c r="BL25" s="61"/>
      <c r="BM25" s="61"/>
      <c r="BN25" s="61"/>
      <c r="BO25" s="61"/>
      <c r="BP25" s="61"/>
      <c r="BQ25" s="61"/>
      <c r="BR25" s="35"/>
      <c r="BU25" s="38"/>
    </row>
    <row r="26" spans="1:73" s="34" customFormat="1" ht="44.25" customHeight="1">
      <c r="A26" s="39"/>
      <c r="B26" s="33"/>
      <c r="C26" s="467" t="s">
        <v>0</v>
      </c>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39"/>
      <c r="AK26" s="42"/>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35"/>
      <c r="BU26" s="38"/>
    </row>
    <row r="27" spans="1:73" s="34" customFormat="1" ht="33" customHeight="1">
      <c r="A27" s="39"/>
      <c r="B27" s="33"/>
      <c r="C27" s="467" t="s">
        <v>1</v>
      </c>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39"/>
      <c r="AK27" s="42"/>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35"/>
      <c r="BU27" s="38"/>
    </row>
    <row r="28" spans="1:73" s="34" customFormat="1" ht="15" customHeight="1">
      <c r="A28" s="39" t="s">
        <v>2</v>
      </c>
      <c r="B28" s="33"/>
      <c r="C28" s="58" t="s">
        <v>3</v>
      </c>
      <c r="V28" s="35"/>
      <c r="W28" s="35"/>
      <c r="X28" s="35"/>
      <c r="Y28" s="35"/>
      <c r="Z28" s="35"/>
      <c r="AA28" s="35"/>
      <c r="AB28" s="35"/>
      <c r="AC28" s="35"/>
      <c r="AD28" s="35"/>
      <c r="AE28" s="35"/>
      <c r="AF28" s="35"/>
      <c r="AG28" s="35"/>
      <c r="AH28" s="35"/>
      <c r="AI28" s="35"/>
      <c r="AJ28" s="39"/>
      <c r="AK28" s="42"/>
      <c r="AL28" s="58" t="s">
        <v>4</v>
      </c>
      <c r="BE28" s="35"/>
      <c r="BF28" s="35"/>
      <c r="BG28" s="35"/>
      <c r="BH28" s="35"/>
      <c r="BI28" s="35"/>
      <c r="BJ28" s="35"/>
      <c r="BK28" s="35"/>
      <c r="BL28" s="35"/>
      <c r="BM28" s="35"/>
      <c r="BN28" s="35"/>
      <c r="BO28" s="35"/>
      <c r="BP28" s="35"/>
      <c r="BQ28" s="35"/>
      <c r="BR28" s="35"/>
      <c r="BU28" s="38"/>
    </row>
    <row r="29" spans="1:73" s="34" customFormat="1" ht="6" customHeight="1">
      <c r="A29" s="39"/>
      <c r="B29" s="33"/>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39"/>
      <c r="AK29" s="42"/>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35"/>
      <c r="BU29" s="38"/>
    </row>
    <row r="30" spans="1:73" s="34" customFormat="1" ht="15" customHeight="1">
      <c r="A30" s="63" t="s">
        <v>5</v>
      </c>
      <c r="B30" s="64" t="s">
        <v>853</v>
      </c>
      <c r="C30" s="64" t="s">
        <v>6</v>
      </c>
      <c r="D30" s="65"/>
      <c r="E30" s="65"/>
      <c r="V30" s="35"/>
      <c r="W30" s="35"/>
      <c r="X30" s="35"/>
      <c r="Y30" s="35"/>
      <c r="Z30" s="35"/>
      <c r="AA30" s="35"/>
      <c r="AB30" s="35"/>
      <c r="AC30" s="35"/>
      <c r="AD30" s="35"/>
      <c r="AE30" s="35"/>
      <c r="AF30" s="35"/>
      <c r="AG30" s="35"/>
      <c r="AH30" s="35"/>
      <c r="AI30" s="35"/>
      <c r="AJ30" s="39" t="s">
        <v>857</v>
      </c>
      <c r="AK30" s="42" t="s">
        <v>853</v>
      </c>
      <c r="AL30" s="33" t="s">
        <v>7</v>
      </c>
      <c r="BE30" s="35"/>
      <c r="BF30" s="35"/>
      <c r="BG30" s="35"/>
      <c r="BH30" s="35"/>
      <c r="BI30" s="35"/>
      <c r="BJ30" s="35"/>
      <c r="BK30" s="35"/>
      <c r="BL30" s="35"/>
      <c r="BM30" s="35"/>
      <c r="BN30" s="35"/>
      <c r="BO30" s="35"/>
      <c r="BP30" s="35"/>
      <c r="BQ30" s="35"/>
      <c r="BR30" s="35"/>
      <c r="BU30" s="38"/>
    </row>
    <row r="31" spans="1:73" s="34" customFormat="1" ht="36" customHeight="1">
      <c r="A31" s="39" t="s">
        <v>840</v>
      </c>
      <c r="B31" s="33"/>
      <c r="C31" s="467" t="s">
        <v>8</v>
      </c>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39"/>
      <c r="AK31" s="42"/>
      <c r="AL31" s="467" t="s">
        <v>9</v>
      </c>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67"/>
      <c r="BQ31" s="467"/>
      <c r="BR31" s="56"/>
      <c r="BU31" s="38"/>
    </row>
    <row r="32" spans="1:73" s="34" customFormat="1" ht="8.25" customHeight="1">
      <c r="A32" s="39"/>
      <c r="B32" s="33"/>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39"/>
      <c r="AK32" s="42"/>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U32" s="38"/>
    </row>
    <row r="33" spans="1:73" s="34" customFormat="1" ht="14.25" customHeight="1">
      <c r="A33" s="63" t="s">
        <v>10</v>
      </c>
      <c r="B33" s="64"/>
      <c r="C33" s="66" t="s">
        <v>11</v>
      </c>
      <c r="D33" s="64"/>
      <c r="E33" s="64"/>
      <c r="F33" s="64"/>
      <c r="N33" s="56"/>
      <c r="O33" s="56"/>
      <c r="P33" s="56"/>
      <c r="Q33" s="56"/>
      <c r="R33" s="56"/>
      <c r="S33" s="56"/>
      <c r="T33" s="56"/>
      <c r="U33" s="56"/>
      <c r="V33" s="56"/>
      <c r="W33" s="56"/>
      <c r="X33" s="56"/>
      <c r="Y33" s="56"/>
      <c r="Z33" s="56"/>
      <c r="AA33" s="56"/>
      <c r="AB33" s="56"/>
      <c r="AC33" s="56"/>
      <c r="AD33" s="56"/>
      <c r="AE33" s="56"/>
      <c r="AF33" s="56"/>
      <c r="AG33" s="56"/>
      <c r="AH33" s="56"/>
      <c r="AI33" s="56"/>
      <c r="AJ33" s="39"/>
      <c r="AK33" s="42"/>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U33" s="38"/>
    </row>
    <row r="34" spans="1:73" s="34" customFormat="1" ht="30" customHeight="1">
      <c r="A34" s="39" t="s">
        <v>840</v>
      </c>
      <c r="B34" s="33"/>
      <c r="C34" s="467" t="s">
        <v>12</v>
      </c>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39"/>
      <c r="AK34" s="42"/>
      <c r="AL34" s="67" t="s">
        <v>13</v>
      </c>
      <c r="BE34" s="35"/>
      <c r="BF34" s="35"/>
      <c r="BG34" s="35"/>
      <c r="BH34" s="35"/>
      <c r="BI34" s="35"/>
      <c r="BJ34" s="35"/>
      <c r="BK34" s="35"/>
      <c r="BL34" s="35"/>
      <c r="BM34" s="35"/>
      <c r="BN34" s="35"/>
      <c r="BO34" s="35"/>
      <c r="BP34" s="35"/>
      <c r="BQ34" s="35"/>
      <c r="BR34" s="35"/>
      <c r="BU34" s="38"/>
    </row>
    <row r="35" spans="1:73" s="34" customFormat="1" ht="7.5" customHeight="1">
      <c r="A35" s="39" t="s">
        <v>840</v>
      </c>
      <c r="B35" s="33"/>
      <c r="V35" s="35"/>
      <c r="W35" s="35"/>
      <c r="X35" s="35"/>
      <c r="Y35" s="35"/>
      <c r="Z35" s="35"/>
      <c r="AA35" s="35"/>
      <c r="AB35" s="35"/>
      <c r="AC35" s="35"/>
      <c r="AD35" s="35"/>
      <c r="AE35" s="35"/>
      <c r="AF35" s="35"/>
      <c r="AG35" s="35"/>
      <c r="AH35" s="35"/>
      <c r="AI35" s="35"/>
      <c r="AJ35" s="39"/>
      <c r="AK35" s="42"/>
      <c r="BE35" s="35"/>
      <c r="BF35" s="35"/>
      <c r="BG35" s="35"/>
      <c r="BH35" s="35"/>
      <c r="BI35" s="35"/>
      <c r="BJ35" s="35"/>
      <c r="BK35" s="35"/>
      <c r="BL35" s="35"/>
      <c r="BM35" s="35"/>
      <c r="BN35" s="35"/>
      <c r="BO35" s="35"/>
      <c r="BP35" s="35"/>
      <c r="BQ35" s="35"/>
      <c r="BR35" s="35"/>
      <c r="BU35" s="38"/>
    </row>
    <row r="36" spans="1:73" s="34" customFormat="1" ht="15" customHeight="1">
      <c r="A36" s="64" t="s">
        <v>14</v>
      </c>
      <c r="B36" s="64"/>
      <c r="C36" s="64" t="s">
        <v>15</v>
      </c>
      <c r="D36" s="64"/>
      <c r="E36" s="64"/>
      <c r="F36" s="64"/>
      <c r="G36" s="33"/>
      <c r="H36" s="33"/>
      <c r="I36" s="33"/>
      <c r="J36" s="33"/>
      <c r="K36" s="33"/>
      <c r="L36" s="33"/>
      <c r="M36" s="33"/>
      <c r="V36" s="35"/>
      <c r="W36" s="35"/>
      <c r="X36" s="35"/>
      <c r="Y36" s="35"/>
      <c r="Z36" s="35"/>
      <c r="AA36" s="35"/>
      <c r="AB36" s="35"/>
      <c r="AC36" s="35"/>
      <c r="AD36" s="35"/>
      <c r="AE36" s="35"/>
      <c r="AF36" s="35"/>
      <c r="AG36" s="35"/>
      <c r="AH36" s="35"/>
      <c r="AI36" s="35"/>
      <c r="AJ36" s="39"/>
      <c r="AK36" s="42"/>
      <c r="AL36" s="58" t="s">
        <v>16</v>
      </c>
      <c r="BE36" s="35"/>
      <c r="BF36" s="35"/>
      <c r="BG36" s="35"/>
      <c r="BH36" s="35"/>
      <c r="BI36" s="35"/>
      <c r="BJ36" s="35"/>
      <c r="BK36" s="35"/>
      <c r="BL36" s="35"/>
      <c r="BM36" s="35"/>
      <c r="BN36" s="35"/>
      <c r="BO36" s="35"/>
      <c r="BP36" s="35"/>
      <c r="BQ36" s="35"/>
      <c r="BR36" s="35"/>
      <c r="BU36" s="38"/>
    </row>
    <row r="37" spans="1:73" s="34" customFormat="1" ht="35.25" customHeight="1">
      <c r="A37" s="64"/>
      <c r="B37" s="64"/>
      <c r="C37" s="467" t="s">
        <v>17</v>
      </c>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39"/>
      <c r="AK37" s="42"/>
      <c r="AL37" s="58"/>
      <c r="BE37" s="35"/>
      <c r="BF37" s="35"/>
      <c r="BG37" s="35"/>
      <c r="BH37" s="35"/>
      <c r="BI37" s="35"/>
      <c r="BJ37" s="35"/>
      <c r="BK37" s="35"/>
      <c r="BL37" s="35"/>
      <c r="BM37" s="35"/>
      <c r="BN37" s="35"/>
      <c r="BO37" s="35"/>
      <c r="BP37" s="35"/>
      <c r="BQ37" s="35"/>
      <c r="BR37" s="35"/>
      <c r="BU37" s="38"/>
    </row>
    <row r="38" spans="1:73" s="34" customFormat="1" ht="24" customHeight="1">
      <c r="A38" s="64"/>
      <c r="B38" s="64"/>
      <c r="C38" s="467" t="s">
        <v>18</v>
      </c>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39"/>
      <c r="AK38" s="42"/>
      <c r="AL38" s="58"/>
      <c r="BE38" s="35"/>
      <c r="BF38" s="35"/>
      <c r="BG38" s="35"/>
      <c r="BH38" s="35"/>
      <c r="BI38" s="35"/>
      <c r="BJ38" s="35"/>
      <c r="BK38" s="35"/>
      <c r="BL38" s="35"/>
      <c r="BM38" s="35"/>
      <c r="BN38" s="35"/>
      <c r="BO38" s="35"/>
      <c r="BP38" s="35"/>
      <c r="BQ38" s="35"/>
      <c r="BR38" s="35"/>
      <c r="BU38" s="38"/>
    </row>
    <row r="39" spans="1:73" s="34" customFormat="1" ht="49.5" customHeight="1">
      <c r="A39" s="64"/>
      <c r="B39" s="64"/>
      <c r="C39" s="467" t="s">
        <v>19</v>
      </c>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39"/>
      <c r="AK39" s="42"/>
      <c r="AL39" s="58"/>
      <c r="BE39" s="35"/>
      <c r="BF39" s="35"/>
      <c r="BG39" s="35"/>
      <c r="BH39" s="35"/>
      <c r="BI39" s="35"/>
      <c r="BJ39" s="35"/>
      <c r="BK39" s="35"/>
      <c r="BL39" s="35"/>
      <c r="BM39" s="35"/>
      <c r="BN39" s="35"/>
      <c r="BO39" s="35"/>
      <c r="BP39" s="35"/>
      <c r="BQ39" s="35"/>
      <c r="BR39" s="35"/>
      <c r="BU39" s="38"/>
    </row>
    <row r="40" spans="1:73" s="34" customFormat="1" ht="35.25" customHeight="1">
      <c r="A40" s="64"/>
      <c r="B40" s="64"/>
      <c r="C40" s="467" t="s">
        <v>20</v>
      </c>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39"/>
      <c r="AK40" s="42"/>
      <c r="AL40" s="58"/>
      <c r="BE40" s="35"/>
      <c r="BF40" s="35"/>
      <c r="BG40" s="35"/>
      <c r="BH40" s="35"/>
      <c r="BI40" s="35"/>
      <c r="BJ40" s="35"/>
      <c r="BK40" s="35"/>
      <c r="BL40" s="35"/>
      <c r="BM40" s="35"/>
      <c r="BN40" s="35"/>
      <c r="BO40" s="35"/>
      <c r="BP40" s="35"/>
      <c r="BQ40" s="35"/>
      <c r="BR40" s="35"/>
      <c r="BU40" s="38"/>
    </row>
    <row r="41" spans="1:73" s="34" customFormat="1" ht="60.75" customHeight="1">
      <c r="A41" s="39" t="s">
        <v>840</v>
      </c>
      <c r="B41" s="33"/>
      <c r="C41" s="467" t="s">
        <v>21</v>
      </c>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39"/>
      <c r="AK41" s="42"/>
      <c r="AL41" s="468" t="s">
        <v>22</v>
      </c>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468"/>
      <c r="BJ41" s="468"/>
      <c r="BK41" s="468"/>
      <c r="BL41" s="468"/>
      <c r="BM41" s="468"/>
      <c r="BN41" s="468"/>
      <c r="BO41" s="468"/>
      <c r="BP41" s="468"/>
      <c r="BQ41" s="468"/>
      <c r="BR41" s="56"/>
      <c r="BU41" s="38"/>
    </row>
    <row r="42" spans="1:73" s="34" customFormat="1" ht="9" customHeight="1">
      <c r="A42" s="39" t="s">
        <v>840</v>
      </c>
      <c r="B42" s="33"/>
      <c r="V42" s="35"/>
      <c r="W42" s="35"/>
      <c r="X42" s="35"/>
      <c r="Y42" s="35"/>
      <c r="Z42" s="35"/>
      <c r="AA42" s="35"/>
      <c r="AB42" s="35"/>
      <c r="AC42" s="35"/>
      <c r="AD42" s="35"/>
      <c r="AE42" s="35"/>
      <c r="AF42" s="35"/>
      <c r="AG42" s="35"/>
      <c r="AH42" s="35"/>
      <c r="AI42" s="35"/>
      <c r="AJ42" s="39"/>
      <c r="AK42" s="42"/>
      <c r="BE42" s="35"/>
      <c r="BF42" s="35"/>
      <c r="BG42" s="35"/>
      <c r="BH42" s="35"/>
      <c r="BI42" s="35"/>
      <c r="BJ42" s="35"/>
      <c r="BK42" s="35"/>
      <c r="BL42" s="35"/>
      <c r="BM42" s="35"/>
      <c r="BN42" s="35"/>
      <c r="BO42" s="35"/>
      <c r="BP42" s="35"/>
      <c r="BQ42" s="35"/>
      <c r="BR42" s="35"/>
      <c r="BU42" s="38"/>
    </row>
    <row r="43" spans="1:73" s="34" customFormat="1" ht="15" customHeight="1">
      <c r="A43" s="63" t="s">
        <v>23</v>
      </c>
      <c r="B43" s="64"/>
      <c r="C43" s="63" t="s">
        <v>24</v>
      </c>
      <c r="D43" s="65"/>
      <c r="E43" s="65"/>
      <c r="F43" s="65"/>
      <c r="G43" s="65"/>
      <c r="H43" s="65"/>
      <c r="V43" s="35"/>
      <c r="W43" s="35"/>
      <c r="X43" s="35"/>
      <c r="Y43" s="35"/>
      <c r="Z43" s="35"/>
      <c r="AA43" s="35"/>
      <c r="AB43" s="35"/>
      <c r="AC43" s="35"/>
      <c r="AD43" s="35"/>
      <c r="AE43" s="35"/>
      <c r="AF43" s="35"/>
      <c r="AG43" s="35"/>
      <c r="AH43" s="35"/>
      <c r="AI43" s="35"/>
      <c r="AJ43" s="39"/>
      <c r="AK43" s="42"/>
      <c r="AL43" s="68" t="s">
        <v>25</v>
      </c>
      <c r="BE43" s="35"/>
      <c r="BF43" s="35"/>
      <c r="BG43" s="35"/>
      <c r="BH43" s="35"/>
      <c r="BI43" s="35"/>
      <c r="BJ43" s="35"/>
      <c r="BK43" s="35"/>
      <c r="BL43" s="35"/>
      <c r="BM43" s="35"/>
      <c r="BN43" s="35"/>
      <c r="BO43" s="35"/>
      <c r="BP43" s="35"/>
      <c r="BQ43" s="35"/>
      <c r="BR43" s="35"/>
      <c r="BU43" s="38"/>
    </row>
    <row r="44" spans="1:73" s="34" customFormat="1" ht="32.25" customHeight="1">
      <c r="A44" s="39" t="s">
        <v>840</v>
      </c>
      <c r="B44" s="33"/>
      <c r="C44" s="467" t="s">
        <v>26</v>
      </c>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39"/>
      <c r="AK44" s="42"/>
      <c r="AL44" s="467" t="s">
        <v>27</v>
      </c>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56"/>
      <c r="BU44" s="38"/>
    </row>
    <row r="45" spans="1:73" s="34" customFormat="1" ht="12" customHeight="1">
      <c r="A45" s="39" t="s">
        <v>840</v>
      </c>
      <c r="B45" s="33"/>
      <c r="V45" s="35"/>
      <c r="W45" s="35"/>
      <c r="X45" s="35"/>
      <c r="Y45" s="35"/>
      <c r="Z45" s="35"/>
      <c r="AA45" s="35"/>
      <c r="AB45" s="35"/>
      <c r="AC45" s="35"/>
      <c r="AD45" s="35"/>
      <c r="AE45" s="35"/>
      <c r="AF45" s="35"/>
      <c r="AG45" s="35"/>
      <c r="AH45" s="35"/>
      <c r="AI45" s="35"/>
      <c r="AJ45" s="39"/>
      <c r="AK45" s="42"/>
      <c r="BE45" s="35"/>
      <c r="BF45" s="35"/>
      <c r="BG45" s="35"/>
      <c r="BH45" s="35"/>
      <c r="BI45" s="35"/>
      <c r="BJ45" s="35"/>
      <c r="BK45" s="35"/>
      <c r="BL45" s="35"/>
      <c r="BM45" s="35"/>
      <c r="BN45" s="35"/>
      <c r="BO45" s="35"/>
      <c r="BP45" s="35"/>
      <c r="BQ45" s="35"/>
      <c r="BR45" s="35"/>
      <c r="BU45" s="38"/>
    </row>
    <row r="46" spans="1:73" s="34" customFormat="1" ht="15" customHeight="1">
      <c r="A46" s="39" t="s">
        <v>28</v>
      </c>
      <c r="B46" s="33"/>
      <c r="C46" s="58" t="s">
        <v>29</v>
      </c>
      <c r="V46" s="35"/>
      <c r="W46" s="35"/>
      <c r="X46" s="35"/>
      <c r="Y46" s="35"/>
      <c r="Z46" s="35"/>
      <c r="AA46" s="35"/>
      <c r="AB46" s="35"/>
      <c r="AC46" s="35"/>
      <c r="AD46" s="35"/>
      <c r="AE46" s="35"/>
      <c r="AF46" s="35"/>
      <c r="AG46" s="35"/>
      <c r="AH46" s="35"/>
      <c r="AI46" s="35"/>
      <c r="AJ46" s="39"/>
      <c r="AK46" s="42"/>
      <c r="AL46" s="69" t="s">
        <v>30</v>
      </c>
      <c r="BE46" s="35"/>
      <c r="BF46" s="35"/>
      <c r="BG46" s="35"/>
      <c r="BH46" s="35"/>
      <c r="BI46" s="35"/>
      <c r="BJ46" s="35"/>
      <c r="BK46" s="35"/>
      <c r="BL46" s="35"/>
      <c r="BM46" s="35"/>
      <c r="BN46" s="35"/>
      <c r="BO46" s="35"/>
      <c r="BP46" s="35"/>
      <c r="BQ46" s="35"/>
      <c r="BR46" s="35"/>
      <c r="BU46" s="38"/>
    </row>
    <row r="47" spans="1:73" s="34" customFormat="1" ht="17.25" customHeight="1">
      <c r="A47" s="39" t="s">
        <v>840</v>
      </c>
      <c r="B47" s="33"/>
      <c r="C47" s="467" t="s">
        <v>31</v>
      </c>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39"/>
      <c r="AK47" s="42"/>
      <c r="AL47" s="467" t="s">
        <v>32</v>
      </c>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56"/>
      <c r="BU47" s="38"/>
    </row>
    <row r="48" spans="1:73" s="34" customFormat="1" ht="12" customHeight="1">
      <c r="A48" s="39" t="s">
        <v>840</v>
      </c>
      <c r="B48" s="33"/>
      <c r="V48" s="35"/>
      <c r="W48" s="35"/>
      <c r="X48" s="35"/>
      <c r="Y48" s="35"/>
      <c r="Z48" s="35"/>
      <c r="AA48" s="35"/>
      <c r="AB48" s="35"/>
      <c r="AC48" s="35"/>
      <c r="AD48" s="35"/>
      <c r="AE48" s="35"/>
      <c r="AF48" s="35"/>
      <c r="AG48" s="35"/>
      <c r="AH48" s="35"/>
      <c r="AI48" s="35"/>
      <c r="AJ48" s="39"/>
      <c r="AK48" s="42"/>
      <c r="BE48" s="35"/>
      <c r="BF48" s="35"/>
      <c r="BG48" s="35"/>
      <c r="BH48" s="35"/>
      <c r="BI48" s="35"/>
      <c r="BJ48" s="35"/>
      <c r="BK48" s="35"/>
      <c r="BL48" s="35"/>
      <c r="BM48" s="35"/>
      <c r="BN48" s="35"/>
      <c r="BO48" s="35"/>
      <c r="BP48" s="35"/>
      <c r="BQ48" s="35"/>
      <c r="BR48" s="35"/>
      <c r="BU48" s="38"/>
    </row>
    <row r="49" spans="1:38" ht="15" customHeight="1">
      <c r="A49" s="39" t="s">
        <v>33</v>
      </c>
      <c r="C49" s="58" t="s">
        <v>34</v>
      </c>
      <c r="AJ49" s="39"/>
      <c r="AK49" s="42"/>
      <c r="AL49" s="58" t="s">
        <v>35</v>
      </c>
    </row>
    <row r="50" spans="1:38" ht="9.75" customHeight="1">
      <c r="A50" s="39"/>
      <c r="C50" s="58"/>
      <c r="AJ50" s="39"/>
      <c r="AK50" s="42"/>
      <c r="AL50" s="58"/>
    </row>
    <row r="51" spans="1:38" ht="15" customHeight="1">
      <c r="A51" s="63" t="s">
        <v>5</v>
      </c>
      <c r="B51" s="75"/>
      <c r="C51" s="66" t="s">
        <v>36</v>
      </c>
      <c r="D51" s="76"/>
      <c r="E51" s="76"/>
      <c r="F51" s="76"/>
      <c r="AJ51" s="39"/>
      <c r="AK51" s="42"/>
      <c r="AL51" s="58"/>
    </row>
    <row r="52" spans="1:70" ht="97.5" customHeight="1">
      <c r="A52" s="39" t="s">
        <v>840</v>
      </c>
      <c r="C52" s="467" t="s">
        <v>37</v>
      </c>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39"/>
      <c r="AK52" s="42"/>
      <c r="AL52" s="467" t="s">
        <v>38</v>
      </c>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56"/>
    </row>
    <row r="53" spans="1:73" s="34" customFormat="1" ht="6" customHeight="1">
      <c r="A53" s="39" t="s">
        <v>840</v>
      </c>
      <c r="B53" s="33"/>
      <c r="V53" s="35"/>
      <c r="W53" s="35"/>
      <c r="X53" s="35"/>
      <c r="Y53" s="35"/>
      <c r="Z53" s="35"/>
      <c r="AA53" s="35"/>
      <c r="AB53" s="35"/>
      <c r="AC53" s="35"/>
      <c r="AD53" s="35"/>
      <c r="AE53" s="35"/>
      <c r="AF53" s="35"/>
      <c r="AG53" s="35"/>
      <c r="AH53" s="35"/>
      <c r="AI53" s="35"/>
      <c r="AJ53" s="39"/>
      <c r="AK53" s="42"/>
      <c r="BE53" s="35"/>
      <c r="BF53" s="35"/>
      <c r="BG53" s="35"/>
      <c r="BH53" s="35"/>
      <c r="BI53" s="35"/>
      <c r="BJ53" s="35"/>
      <c r="BK53" s="35"/>
      <c r="BL53" s="35"/>
      <c r="BM53" s="35"/>
      <c r="BN53" s="35"/>
      <c r="BO53" s="35"/>
      <c r="BP53" s="35"/>
      <c r="BQ53" s="35"/>
      <c r="BR53" s="35"/>
      <c r="BU53" s="38"/>
    </row>
    <row r="54" spans="1:54" ht="18" customHeight="1">
      <c r="A54" s="63" t="s">
        <v>10</v>
      </c>
      <c r="B54" s="75"/>
      <c r="C54" s="66" t="s">
        <v>39</v>
      </c>
      <c r="D54" s="77"/>
      <c r="E54" s="77"/>
      <c r="F54" s="78"/>
      <c r="G54" s="78"/>
      <c r="H54" s="78"/>
      <c r="I54" s="78"/>
      <c r="J54" s="78"/>
      <c r="K54" s="78"/>
      <c r="L54" s="78"/>
      <c r="M54" s="78"/>
      <c r="N54" s="78"/>
      <c r="O54" s="78"/>
      <c r="P54" s="78"/>
      <c r="Q54" s="78"/>
      <c r="R54" s="78"/>
      <c r="S54" s="78"/>
      <c r="AJ54" s="39"/>
      <c r="AK54" s="42"/>
      <c r="AL54" s="58" t="s">
        <v>40</v>
      </c>
      <c r="AM54" s="78"/>
      <c r="AN54" s="78"/>
      <c r="AO54" s="78"/>
      <c r="AP54" s="78"/>
      <c r="AQ54" s="78"/>
      <c r="AR54" s="78"/>
      <c r="AS54" s="78"/>
      <c r="AT54" s="78"/>
      <c r="AU54" s="78"/>
      <c r="AV54" s="78"/>
      <c r="AW54" s="78"/>
      <c r="AX54" s="78"/>
      <c r="AY54" s="78"/>
      <c r="AZ54" s="78"/>
      <c r="BA54" s="78"/>
      <c r="BB54" s="78"/>
    </row>
    <row r="55" spans="1:70" ht="22.5" customHeight="1">
      <c r="A55" s="39" t="s">
        <v>840</v>
      </c>
      <c r="C55" s="474" t="s">
        <v>41</v>
      </c>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39"/>
      <c r="AK55" s="42"/>
      <c r="AL55" s="474" t="s">
        <v>42</v>
      </c>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57"/>
    </row>
    <row r="56" spans="1:54" ht="8.25" customHeight="1">
      <c r="A56" s="39" t="s">
        <v>840</v>
      </c>
      <c r="C56" s="79"/>
      <c r="D56" s="80"/>
      <c r="F56" s="78"/>
      <c r="G56" s="81"/>
      <c r="H56" s="78"/>
      <c r="I56" s="78"/>
      <c r="J56" s="78"/>
      <c r="K56" s="78"/>
      <c r="L56" s="78"/>
      <c r="M56" s="78"/>
      <c r="N56" s="78"/>
      <c r="O56" s="78"/>
      <c r="P56" s="78"/>
      <c r="Q56" s="78"/>
      <c r="R56" s="78"/>
      <c r="S56" s="78"/>
      <c r="Z56" s="82"/>
      <c r="AA56" s="83"/>
      <c r="AJ56" s="39"/>
      <c r="AK56" s="42"/>
      <c r="AL56" s="84"/>
      <c r="AM56" s="78"/>
      <c r="AN56" s="78"/>
      <c r="AO56" s="78"/>
      <c r="AP56" s="78"/>
      <c r="AQ56" s="78"/>
      <c r="AR56" s="78"/>
      <c r="AS56" s="78"/>
      <c r="AT56" s="78"/>
      <c r="AU56" s="78"/>
      <c r="AV56" s="78"/>
      <c r="AW56" s="78"/>
      <c r="AX56" s="78"/>
      <c r="AY56" s="78"/>
      <c r="AZ56" s="78"/>
      <c r="BA56" s="78"/>
      <c r="BB56" s="78"/>
    </row>
    <row r="57" spans="1:61" ht="15" customHeight="1">
      <c r="A57" s="39" t="s">
        <v>840</v>
      </c>
      <c r="C57" s="475" t="s">
        <v>43</v>
      </c>
      <c r="D57" s="475"/>
      <c r="E57" s="475"/>
      <c r="F57" s="475"/>
      <c r="G57" s="475"/>
      <c r="H57" s="475"/>
      <c r="I57" s="475"/>
      <c r="J57" s="475"/>
      <c r="K57" s="475"/>
      <c r="L57" s="475"/>
      <c r="M57" s="475"/>
      <c r="N57" s="475"/>
      <c r="O57" s="475"/>
      <c r="P57" s="475"/>
      <c r="Q57" s="475"/>
      <c r="R57" s="475"/>
      <c r="S57" s="475"/>
      <c r="T57" s="475"/>
      <c r="U57" s="475"/>
      <c r="V57" s="476" t="s">
        <v>44</v>
      </c>
      <c r="W57" s="475"/>
      <c r="X57" s="475"/>
      <c r="Y57" s="475"/>
      <c r="Z57" s="475"/>
      <c r="AA57" s="475"/>
      <c r="AB57" s="475"/>
      <c r="AC57" s="475"/>
      <c r="AD57" s="475"/>
      <c r="AE57" s="475"/>
      <c r="AF57" s="475"/>
      <c r="AG57" s="475"/>
      <c r="AH57" s="475"/>
      <c r="AI57" s="475"/>
      <c r="AJ57" s="39"/>
      <c r="AK57" s="42"/>
      <c r="AL57" s="71"/>
      <c r="AM57" s="78"/>
      <c r="AO57" s="78" t="s">
        <v>870</v>
      </c>
      <c r="AP57" s="81" t="s">
        <v>45</v>
      </c>
      <c r="AQ57" s="78"/>
      <c r="AR57" s="78"/>
      <c r="AS57" s="78"/>
      <c r="AT57" s="78"/>
      <c r="AU57" s="78"/>
      <c r="AV57" s="78"/>
      <c r="AW57" s="78"/>
      <c r="AX57" s="78"/>
      <c r="AY57" s="78"/>
      <c r="AZ57" s="78"/>
      <c r="BA57" s="78"/>
      <c r="BB57" s="78"/>
      <c r="BH57" s="85">
        <v>0</v>
      </c>
      <c r="BI57" s="81" t="s">
        <v>46</v>
      </c>
    </row>
    <row r="58" spans="1:61" ht="15" customHeight="1">
      <c r="A58" s="39" t="s">
        <v>840</v>
      </c>
      <c r="C58" s="475" t="s">
        <v>47</v>
      </c>
      <c r="D58" s="475"/>
      <c r="E58" s="475"/>
      <c r="F58" s="475"/>
      <c r="G58" s="475"/>
      <c r="H58" s="475"/>
      <c r="I58" s="475"/>
      <c r="J58" s="475"/>
      <c r="K58" s="475"/>
      <c r="L58" s="475"/>
      <c r="M58" s="475"/>
      <c r="N58" s="475"/>
      <c r="O58" s="475"/>
      <c r="P58" s="475"/>
      <c r="Q58" s="475"/>
      <c r="R58" s="475"/>
      <c r="S58" s="475"/>
      <c r="T58" s="475"/>
      <c r="U58" s="475"/>
      <c r="V58" s="475" t="s">
        <v>48</v>
      </c>
      <c r="W58" s="475"/>
      <c r="X58" s="475"/>
      <c r="Y58" s="475"/>
      <c r="Z58" s="475"/>
      <c r="AA58" s="475"/>
      <c r="AB58" s="475"/>
      <c r="AC58" s="475"/>
      <c r="AD58" s="475"/>
      <c r="AE58" s="475"/>
      <c r="AF58" s="475"/>
      <c r="AG58" s="475"/>
      <c r="AH58" s="475"/>
      <c r="AI58" s="475"/>
      <c r="AJ58" s="39"/>
      <c r="AK58" s="42"/>
      <c r="AL58" s="71"/>
      <c r="AM58" s="78"/>
      <c r="AO58" s="78" t="s">
        <v>870</v>
      </c>
      <c r="AP58" s="81" t="s">
        <v>49</v>
      </c>
      <c r="AQ58" s="78"/>
      <c r="AR58" s="78"/>
      <c r="AS58" s="78"/>
      <c r="AT58" s="78"/>
      <c r="AU58" s="78"/>
      <c r="AV58" s="78"/>
      <c r="AW58" s="78"/>
      <c r="AX58" s="78"/>
      <c r="AY58" s="78"/>
      <c r="AZ58" s="78"/>
      <c r="BA58" s="78"/>
      <c r="BB58" s="78"/>
      <c r="BH58" s="85">
        <v>0</v>
      </c>
      <c r="BI58" s="81" t="s">
        <v>46</v>
      </c>
    </row>
    <row r="59" spans="1:61" ht="15" customHeight="1">
      <c r="A59" s="39" t="s">
        <v>840</v>
      </c>
      <c r="C59" s="475" t="s">
        <v>50</v>
      </c>
      <c r="D59" s="475"/>
      <c r="E59" s="475"/>
      <c r="F59" s="475"/>
      <c r="G59" s="475"/>
      <c r="H59" s="475"/>
      <c r="I59" s="475"/>
      <c r="J59" s="475"/>
      <c r="K59" s="475"/>
      <c r="L59" s="475"/>
      <c r="M59" s="475"/>
      <c r="N59" s="475"/>
      <c r="O59" s="475"/>
      <c r="P59" s="475"/>
      <c r="Q59" s="475"/>
      <c r="R59" s="475"/>
      <c r="S59" s="475"/>
      <c r="T59" s="475"/>
      <c r="U59" s="475"/>
      <c r="V59" s="475" t="s">
        <v>51</v>
      </c>
      <c r="W59" s="475"/>
      <c r="X59" s="475"/>
      <c r="Y59" s="475"/>
      <c r="Z59" s="475"/>
      <c r="AA59" s="475"/>
      <c r="AB59" s="475"/>
      <c r="AC59" s="475"/>
      <c r="AD59" s="475"/>
      <c r="AE59" s="475"/>
      <c r="AF59" s="475"/>
      <c r="AG59" s="475"/>
      <c r="AH59" s="475"/>
      <c r="AI59" s="475"/>
      <c r="AJ59" s="39"/>
      <c r="AK59" s="42"/>
      <c r="AL59" s="71"/>
      <c r="AM59" s="78"/>
      <c r="AO59" s="78" t="s">
        <v>870</v>
      </c>
      <c r="AP59" s="81" t="s">
        <v>52</v>
      </c>
      <c r="AQ59" s="78"/>
      <c r="AR59" s="78"/>
      <c r="AS59" s="78"/>
      <c r="AT59" s="78"/>
      <c r="AU59" s="78"/>
      <c r="AV59" s="78"/>
      <c r="AW59" s="78"/>
      <c r="AX59" s="78"/>
      <c r="AY59" s="78"/>
      <c r="AZ59" s="78"/>
      <c r="BA59" s="78"/>
      <c r="BB59" s="78"/>
      <c r="BH59" s="85">
        <v>0</v>
      </c>
      <c r="BI59" s="81" t="s">
        <v>46</v>
      </c>
    </row>
    <row r="60" spans="1:61" ht="15" customHeight="1">
      <c r="A60" s="39" t="s">
        <v>840</v>
      </c>
      <c r="C60" s="475" t="s">
        <v>53</v>
      </c>
      <c r="D60" s="475"/>
      <c r="E60" s="475"/>
      <c r="F60" s="475"/>
      <c r="G60" s="475"/>
      <c r="H60" s="475"/>
      <c r="I60" s="475"/>
      <c r="J60" s="475"/>
      <c r="K60" s="475"/>
      <c r="L60" s="475"/>
      <c r="M60" s="475"/>
      <c r="N60" s="475"/>
      <c r="O60" s="475"/>
      <c r="P60" s="475"/>
      <c r="Q60" s="475"/>
      <c r="R60" s="475"/>
      <c r="S60" s="475"/>
      <c r="T60" s="475"/>
      <c r="U60" s="475"/>
      <c r="V60" s="475" t="s">
        <v>51</v>
      </c>
      <c r="W60" s="475"/>
      <c r="X60" s="475"/>
      <c r="Y60" s="475"/>
      <c r="Z60" s="475"/>
      <c r="AA60" s="475"/>
      <c r="AB60" s="475"/>
      <c r="AC60" s="475"/>
      <c r="AD60" s="475"/>
      <c r="AE60" s="475"/>
      <c r="AF60" s="475"/>
      <c r="AG60" s="475"/>
      <c r="AH60" s="475"/>
      <c r="AI60" s="475"/>
      <c r="AJ60" s="39"/>
      <c r="AK60" s="42"/>
      <c r="AL60" s="71"/>
      <c r="AM60" s="78"/>
      <c r="AO60" s="78" t="s">
        <v>870</v>
      </c>
      <c r="AP60" s="81" t="s">
        <v>54</v>
      </c>
      <c r="AQ60" s="78"/>
      <c r="AR60" s="78"/>
      <c r="AS60" s="78"/>
      <c r="AT60" s="78"/>
      <c r="AU60" s="78"/>
      <c r="AV60" s="78"/>
      <c r="AW60" s="78"/>
      <c r="AX60" s="78"/>
      <c r="AY60" s="78"/>
      <c r="AZ60" s="78"/>
      <c r="BA60" s="78"/>
      <c r="BB60" s="78"/>
      <c r="BH60" s="85">
        <v>0</v>
      </c>
      <c r="BI60" s="81" t="s">
        <v>46</v>
      </c>
    </row>
    <row r="61" spans="1:54" ht="7.5" customHeight="1">
      <c r="A61" s="39" t="s">
        <v>840</v>
      </c>
      <c r="D61" s="78"/>
      <c r="E61" s="78"/>
      <c r="F61" s="78"/>
      <c r="G61" s="78"/>
      <c r="H61" s="78"/>
      <c r="I61" s="78"/>
      <c r="J61" s="78"/>
      <c r="K61" s="78"/>
      <c r="L61" s="78"/>
      <c r="M61" s="78"/>
      <c r="N61" s="78"/>
      <c r="O61" s="78"/>
      <c r="P61" s="78"/>
      <c r="Q61" s="78"/>
      <c r="R61" s="78"/>
      <c r="S61" s="78"/>
      <c r="AJ61" s="39"/>
      <c r="AK61" s="42"/>
      <c r="AM61" s="78"/>
      <c r="AN61" s="78"/>
      <c r="AO61" s="78"/>
      <c r="AP61" s="78"/>
      <c r="AQ61" s="78"/>
      <c r="AR61" s="78"/>
      <c r="AS61" s="78"/>
      <c r="AT61" s="78"/>
      <c r="AU61" s="78"/>
      <c r="AV61" s="78"/>
      <c r="AW61" s="78"/>
      <c r="AX61" s="78"/>
      <c r="AY61" s="78"/>
      <c r="AZ61" s="78"/>
      <c r="BA61" s="78"/>
      <c r="BB61" s="78"/>
    </row>
    <row r="62" spans="1:54" ht="15" customHeight="1">
      <c r="A62" s="39" t="s">
        <v>55</v>
      </c>
      <c r="C62" s="58" t="s">
        <v>56</v>
      </c>
      <c r="D62" s="78"/>
      <c r="E62" s="78"/>
      <c r="F62" s="78"/>
      <c r="G62" s="78"/>
      <c r="H62" s="78"/>
      <c r="I62" s="78"/>
      <c r="J62" s="78"/>
      <c r="K62" s="78"/>
      <c r="L62" s="78"/>
      <c r="M62" s="78"/>
      <c r="N62" s="78"/>
      <c r="O62" s="78"/>
      <c r="P62" s="78"/>
      <c r="Q62" s="78"/>
      <c r="R62" s="78"/>
      <c r="S62" s="78"/>
      <c r="AJ62" s="39"/>
      <c r="AK62" s="42"/>
      <c r="AL62" s="58" t="s">
        <v>59</v>
      </c>
      <c r="AM62" s="78"/>
      <c r="AN62" s="78"/>
      <c r="AO62" s="78"/>
      <c r="AP62" s="78"/>
      <c r="AQ62" s="78"/>
      <c r="AR62" s="78"/>
      <c r="AS62" s="78"/>
      <c r="AT62" s="78"/>
      <c r="AU62" s="78"/>
      <c r="AV62" s="78"/>
      <c r="AW62" s="78"/>
      <c r="AX62" s="78"/>
      <c r="AY62" s="78"/>
      <c r="AZ62" s="78"/>
      <c r="BA62" s="78"/>
      <c r="BB62" s="78"/>
    </row>
    <row r="63" spans="1:70" ht="59.25" customHeight="1">
      <c r="A63" s="39" t="s">
        <v>840</v>
      </c>
      <c r="C63" s="467" t="s">
        <v>60</v>
      </c>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39"/>
      <c r="AK63" s="42"/>
      <c r="AL63" s="467" t="s">
        <v>61</v>
      </c>
      <c r="AM63" s="46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7"/>
      <c r="BR63" s="56"/>
    </row>
    <row r="64" spans="1:70" ht="8.25" customHeight="1">
      <c r="A64" s="39"/>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39"/>
      <c r="AK64" s="42"/>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row>
    <row r="65" spans="1:70" ht="17.25" customHeight="1">
      <c r="A65" s="39" t="s">
        <v>5</v>
      </c>
      <c r="B65" s="75"/>
      <c r="C65" s="58" t="s">
        <v>62</v>
      </c>
      <c r="D65" s="77"/>
      <c r="E65" s="77"/>
      <c r="F65" s="77"/>
      <c r="G65" s="77"/>
      <c r="H65" s="77"/>
      <c r="I65" s="77"/>
      <c r="J65" s="66"/>
      <c r="K65" s="78"/>
      <c r="L65" s="78"/>
      <c r="M65" s="56"/>
      <c r="N65" s="56"/>
      <c r="O65" s="56"/>
      <c r="P65" s="56"/>
      <c r="Q65" s="56"/>
      <c r="R65" s="56"/>
      <c r="S65" s="56"/>
      <c r="T65" s="56"/>
      <c r="U65" s="56"/>
      <c r="V65" s="56"/>
      <c r="W65" s="56"/>
      <c r="X65" s="56"/>
      <c r="Y65" s="56"/>
      <c r="Z65" s="56"/>
      <c r="AA65" s="56"/>
      <c r="AB65" s="56"/>
      <c r="AC65" s="56"/>
      <c r="AD65" s="56"/>
      <c r="AE65" s="56"/>
      <c r="AF65" s="56"/>
      <c r="AG65" s="56"/>
      <c r="AH65" s="56"/>
      <c r="AI65" s="56"/>
      <c r="AJ65" s="39"/>
      <c r="AK65" s="42"/>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row>
    <row r="66" spans="1:70" ht="33" customHeight="1">
      <c r="A66" s="39" t="s">
        <v>840</v>
      </c>
      <c r="C66" s="467" t="s">
        <v>63</v>
      </c>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39"/>
      <c r="AK66" s="42"/>
      <c r="AL66" s="467" t="s">
        <v>64</v>
      </c>
      <c r="AM66" s="467"/>
      <c r="AN66" s="467"/>
      <c r="AO66" s="467"/>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7"/>
      <c r="BM66" s="467"/>
      <c r="BN66" s="467"/>
      <c r="BO66" s="467"/>
      <c r="BP66" s="467"/>
      <c r="BQ66" s="467"/>
      <c r="BR66" s="56"/>
    </row>
    <row r="67" spans="1:70" ht="9" customHeight="1">
      <c r="A67" s="39"/>
      <c r="C67" s="8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39"/>
      <c r="AK67" s="42"/>
      <c r="AL67" s="8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row>
    <row r="68" spans="1:54" ht="15" customHeight="1">
      <c r="A68" s="39" t="s">
        <v>65</v>
      </c>
      <c r="C68" s="58" t="s">
        <v>66</v>
      </c>
      <c r="D68" s="78"/>
      <c r="E68" s="78"/>
      <c r="F68" s="78"/>
      <c r="G68" s="78"/>
      <c r="H68" s="78"/>
      <c r="I68" s="78"/>
      <c r="J68" s="78"/>
      <c r="K68" s="78"/>
      <c r="L68" s="78"/>
      <c r="M68" s="78"/>
      <c r="N68" s="78"/>
      <c r="O68" s="78"/>
      <c r="P68" s="78"/>
      <c r="Q68" s="78"/>
      <c r="R68" s="78"/>
      <c r="S68" s="78"/>
      <c r="AJ68" s="39"/>
      <c r="AK68" s="42"/>
      <c r="AL68" s="59"/>
      <c r="AM68" s="87"/>
      <c r="AN68" s="87"/>
      <c r="AO68" s="87"/>
      <c r="AP68" s="87"/>
      <c r="AQ68" s="87"/>
      <c r="AR68" s="87"/>
      <c r="AS68" s="87"/>
      <c r="AT68" s="87"/>
      <c r="AU68" s="87"/>
      <c r="AV68" s="87"/>
      <c r="AW68" s="87"/>
      <c r="AX68" s="78"/>
      <c r="AY68" s="78"/>
      <c r="AZ68" s="78"/>
      <c r="BA68" s="78"/>
      <c r="BB68" s="78"/>
    </row>
    <row r="69" spans="1:70" ht="33" customHeight="1">
      <c r="A69" s="39" t="s">
        <v>840</v>
      </c>
      <c r="C69" s="467" t="s">
        <v>67</v>
      </c>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39"/>
      <c r="AK69" s="42"/>
      <c r="AL69" s="467" t="s">
        <v>68</v>
      </c>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56"/>
    </row>
    <row r="70" spans="1:70" ht="5.25" customHeight="1">
      <c r="A70" s="39"/>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39"/>
      <c r="AK70" s="42"/>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row>
    <row r="71" spans="1:54" ht="17.25" customHeight="1">
      <c r="A71" s="39" t="s">
        <v>69</v>
      </c>
      <c r="C71" s="58" t="s">
        <v>70</v>
      </c>
      <c r="D71" s="58"/>
      <c r="E71" s="58"/>
      <c r="F71" s="58"/>
      <c r="G71" s="58"/>
      <c r="H71" s="58"/>
      <c r="I71" s="58"/>
      <c r="J71" s="58"/>
      <c r="K71" s="58"/>
      <c r="L71" s="58"/>
      <c r="M71" s="58"/>
      <c r="N71" s="58"/>
      <c r="O71" s="58"/>
      <c r="P71" s="58"/>
      <c r="Q71" s="78"/>
      <c r="R71" s="78"/>
      <c r="S71" s="78"/>
      <c r="AJ71" s="39"/>
      <c r="AK71" s="42"/>
      <c r="AL71" s="88"/>
      <c r="AM71" s="78"/>
      <c r="AN71" s="78"/>
      <c r="AO71" s="78"/>
      <c r="AP71" s="78"/>
      <c r="AQ71" s="78"/>
      <c r="AR71" s="78"/>
      <c r="AS71" s="78"/>
      <c r="AT71" s="78"/>
      <c r="AU71" s="78"/>
      <c r="AV71" s="78"/>
      <c r="AW71" s="78"/>
      <c r="AX71" s="78"/>
      <c r="AY71" s="78"/>
      <c r="AZ71" s="78"/>
      <c r="BA71" s="78"/>
      <c r="BB71" s="78"/>
    </row>
    <row r="72" spans="1:70" ht="21.75" customHeight="1">
      <c r="A72" s="39" t="s">
        <v>840</v>
      </c>
      <c r="C72" s="467" t="s">
        <v>71</v>
      </c>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39"/>
      <c r="AK72" s="42"/>
      <c r="AL72" s="467" t="s">
        <v>72</v>
      </c>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56"/>
    </row>
    <row r="73" spans="1:70" ht="9.75" customHeight="1">
      <c r="A73" s="39" t="s">
        <v>840</v>
      </c>
      <c r="C73" s="89"/>
      <c r="D73" s="90"/>
      <c r="E73" s="90"/>
      <c r="F73" s="90"/>
      <c r="G73" s="90"/>
      <c r="H73" s="90"/>
      <c r="I73" s="90"/>
      <c r="J73" s="90"/>
      <c r="K73" s="90"/>
      <c r="L73" s="90"/>
      <c r="M73" s="90"/>
      <c r="N73" s="90"/>
      <c r="O73" s="90"/>
      <c r="P73" s="90"/>
      <c r="Q73" s="90"/>
      <c r="R73" s="90"/>
      <c r="S73" s="90"/>
      <c r="T73" s="90"/>
      <c r="U73" s="90"/>
      <c r="V73" s="91"/>
      <c r="W73" s="91"/>
      <c r="X73" s="91"/>
      <c r="Y73" s="91"/>
      <c r="Z73" s="91"/>
      <c r="AA73" s="91"/>
      <c r="AB73" s="91"/>
      <c r="AC73" s="91"/>
      <c r="AD73" s="91"/>
      <c r="AE73" s="91"/>
      <c r="AF73" s="91"/>
      <c r="AG73" s="91"/>
      <c r="AH73" s="91"/>
      <c r="AI73" s="91"/>
      <c r="AJ73" s="39"/>
      <c r="AK73" s="42"/>
      <c r="AL73" s="89"/>
      <c r="AM73" s="90"/>
      <c r="AN73" s="90"/>
      <c r="AO73" s="90"/>
      <c r="AP73" s="90"/>
      <c r="AQ73" s="90"/>
      <c r="AR73" s="90"/>
      <c r="AS73" s="90"/>
      <c r="AT73" s="90"/>
      <c r="AU73" s="90"/>
      <c r="AV73" s="90"/>
      <c r="AW73" s="90"/>
      <c r="AX73" s="90"/>
      <c r="AY73" s="90"/>
      <c r="AZ73" s="90"/>
      <c r="BA73" s="90"/>
      <c r="BB73" s="90"/>
      <c r="BC73" s="90"/>
      <c r="BD73" s="90"/>
      <c r="BE73" s="91"/>
      <c r="BF73" s="91"/>
      <c r="BG73" s="91"/>
      <c r="BH73" s="91"/>
      <c r="BI73" s="91"/>
      <c r="BJ73" s="91"/>
      <c r="BK73" s="91"/>
      <c r="BL73" s="91"/>
      <c r="BM73" s="91"/>
      <c r="BN73" s="91"/>
      <c r="BO73" s="91"/>
      <c r="BP73" s="91"/>
      <c r="BQ73" s="91"/>
      <c r="BR73" s="91"/>
    </row>
    <row r="74" spans="1:54" ht="15" customHeight="1">
      <c r="A74" s="39" t="s">
        <v>73</v>
      </c>
      <c r="C74" s="58" t="s">
        <v>74</v>
      </c>
      <c r="D74" s="78"/>
      <c r="E74" s="78"/>
      <c r="F74" s="78"/>
      <c r="G74" s="78"/>
      <c r="H74" s="78"/>
      <c r="I74" s="78"/>
      <c r="J74" s="78"/>
      <c r="K74" s="78"/>
      <c r="L74" s="78"/>
      <c r="M74" s="78"/>
      <c r="N74" s="78"/>
      <c r="O74" s="78"/>
      <c r="P74" s="78"/>
      <c r="Q74" s="78"/>
      <c r="R74" s="78"/>
      <c r="S74" s="78"/>
      <c r="AJ74" s="39"/>
      <c r="AK74" s="42"/>
      <c r="AL74" s="58" t="s">
        <v>75</v>
      </c>
      <c r="AM74" s="78"/>
      <c r="AN74" s="78"/>
      <c r="AO74" s="78"/>
      <c r="AP74" s="78"/>
      <c r="AQ74" s="78"/>
      <c r="AR74" s="78"/>
      <c r="AS74" s="78"/>
      <c r="AT74" s="78"/>
      <c r="AU74" s="78"/>
      <c r="AV74" s="78"/>
      <c r="AW74" s="78"/>
      <c r="AX74" s="78"/>
      <c r="AY74" s="78"/>
      <c r="AZ74" s="78"/>
      <c r="BA74" s="78"/>
      <c r="BB74" s="78"/>
    </row>
    <row r="75" spans="1:70" ht="60" customHeight="1">
      <c r="A75" s="39" t="s">
        <v>840</v>
      </c>
      <c r="C75" s="467" t="s">
        <v>76</v>
      </c>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39"/>
      <c r="AK75" s="42"/>
      <c r="AL75" s="467" t="s">
        <v>77</v>
      </c>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467"/>
      <c r="BN75" s="467"/>
      <c r="BO75" s="467"/>
      <c r="BP75" s="467"/>
      <c r="BQ75" s="467"/>
      <c r="BR75" s="56"/>
    </row>
    <row r="76" spans="1:69" ht="35.25" customHeight="1">
      <c r="A76" s="39" t="s">
        <v>840</v>
      </c>
      <c r="C76" s="467" t="s">
        <v>78</v>
      </c>
      <c r="D76" s="467"/>
      <c r="E76" s="467"/>
      <c r="F76" s="467"/>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39"/>
      <c r="AK76" s="42"/>
      <c r="AL76" s="467" t="s">
        <v>79</v>
      </c>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7"/>
      <c r="BN76" s="467"/>
      <c r="BO76" s="467"/>
      <c r="BP76" s="467"/>
      <c r="BQ76" s="467"/>
    </row>
    <row r="77" spans="1:69" ht="57" customHeight="1">
      <c r="A77" s="39" t="s">
        <v>840</v>
      </c>
      <c r="C77" s="467" t="s">
        <v>80</v>
      </c>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39"/>
      <c r="AK77" s="42"/>
      <c r="AL77" s="467" t="s">
        <v>81</v>
      </c>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c r="BI77" s="467"/>
      <c r="BJ77" s="467"/>
      <c r="BK77" s="467"/>
      <c r="BL77" s="467"/>
      <c r="BM77" s="467"/>
      <c r="BN77" s="467"/>
      <c r="BO77" s="467"/>
      <c r="BP77" s="467"/>
      <c r="BQ77" s="467"/>
    </row>
    <row r="78" spans="1:69" ht="44.25" customHeight="1">
      <c r="A78" s="39" t="s">
        <v>840</v>
      </c>
      <c r="C78" s="467" t="s">
        <v>82</v>
      </c>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39"/>
      <c r="AK78" s="42"/>
      <c r="AL78" s="467" t="s">
        <v>83</v>
      </c>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7"/>
      <c r="BL78" s="467"/>
      <c r="BM78" s="467"/>
      <c r="BN78" s="467"/>
      <c r="BO78" s="467"/>
      <c r="BP78" s="467"/>
      <c r="BQ78" s="467"/>
    </row>
    <row r="79" spans="1:69" ht="8.25" customHeight="1">
      <c r="A79" s="39" t="s">
        <v>840</v>
      </c>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39"/>
      <c r="AK79" s="42"/>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row>
    <row r="80" spans="1:54" ht="15" customHeight="1">
      <c r="A80" s="39" t="s">
        <v>84</v>
      </c>
      <c r="C80" s="58" t="s">
        <v>85</v>
      </c>
      <c r="D80" s="78"/>
      <c r="E80" s="78"/>
      <c r="F80" s="78"/>
      <c r="G80" s="78"/>
      <c r="H80" s="78"/>
      <c r="I80" s="78"/>
      <c r="J80" s="78"/>
      <c r="K80" s="78"/>
      <c r="L80" s="78"/>
      <c r="M80" s="78"/>
      <c r="N80" s="78"/>
      <c r="O80" s="78"/>
      <c r="P80" s="78"/>
      <c r="Q80" s="78"/>
      <c r="R80" s="78"/>
      <c r="S80" s="78"/>
      <c r="AJ80" s="39"/>
      <c r="AK80" s="42"/>
      <c r="AL80" s="58" t="s">
        <v>86</v>
      </c>
      <c r="AM80" s="78"/>
      <c r="AN80" s="78"/>
      <c r="AO80" s="78"/>
      <c r="AP80" s="78"/>
      <c r="AQ80" s="78"/>
      <c r="AR80" s="78"/>
      <c r="AS80" s="78"/>
      <c r="AT80" s="78"/>
      <c r="AU80" s="78"/>
      <c r="AV80" s="78"/>
      <c r="AW80" s="78"/>
      <c r="AX80" s="78"/>
      <c r="AY80" s="78"/>
      <c r="AZ80" s="78"/>
      <c r="BA80" s="78"/>
      <c r="BB80" s="78"/>
    </row>
    <row r="81" spans="1:70" ht="23.25" customHeight="1">
      <c r="A81" s="39" t="s">
        <v>840</v>
      </c>
      <c r="C81" s="473" t="s">
        <v>87</v>
      </c>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39"/>
      <c r="AK81" s="42"/>
      <c r="AL81" s="474" t="s">
        <v>88</v>
      </c>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57"/>
    </row>
    <row r="82" spans="1:70" ht="29.25" customHeight="1">
      <c r="A82" s="39" t="s">
        <v>840</v>
      </c>
      <c r="C82" s="474" t="s">
        <v>89</v>
      </c>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39"/>
      <c r="AK82" s="42"/>
      <c r="AL82" s="474" t="s">
        <v>90</v>
      </c>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57"/>
    </row>
    <row r="83" spans="1:70" ht="8.25" customHeight="1">
      <c r="A83" s="39"/>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39"/>
      <c r="AK83" s="42"/>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14.25" customHeight="1">
      <c r="A84" s="39" t="s">
        <v>91</v>
      </c>
      <c r="C84" s="58" t="s">
        <v>92</v>
      </c>
      <c r="D84" s="78"/>
      <c r="E84" s="78"/>
      <c r="F84" s="78"/>
      <c r="G84" s="78"/>
      <c r="H84" s="78"/>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39"/>
      <c r="AK84" s="42"/>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39" customHeight="1">
      <c r="A85" s="39" t="s">
        <v>840</v>
      </c>
      <c r="C85" s="467" t="s">
        <v>93</v>
      </c>
      <c r="D85" s="467"/>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39"/>
      <c r="AK85" s="42"/>
      <c r="AL85" s="467" t="s">
        <v>106</v>
      </c>
      <c r="AM85" s="467"/>
      <c r="AN85" s="467"/>
      <c r="AO85" s="467"/>
      <c r="AP85" s="467"/>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467"/>
      <c r="BR85" s="56"/>
    </row>
    <row r="86" spans="1:70" ht="7.5" customHeight="1">
      <c r="A86" s="39"/>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39"/>
      <c r="AK86" s="42"/>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row>
    <row r="87" spans="1:70" ht="23.25" customHeight="1">
      <c r="A87" s="39"/>
      <c r="C87" s="56"/>
      <c r="D87" s="56"/>
      <c r="E87" s="56"/>
      <c r="F87" s="56"/>
      <c r="G87" s="56"/>
      <c r="H87" s="56"/>
      <c r="I87" s="56"/>
      <c r="J87" s="56"/>
      <c r="K87" s="56"/>
      <c r="L87" s="56"/>
      <c r="M87" s="56"/>
      <c r="N87" s="57"/>
      <c r="O87" s="469" t="s">
        <v>107</v>
      </c>
      <c r="P87" s="469"/>
      <c r="Q87" s="469"/>
      <c r="R87" s="469"/>
      <c r="S87" s="469"/>
      <c r="T87" s="56"/>
      <c r="U87" s="472" t="s">
        <v>108</v>
      </c>
      <c r="V87" s="472"/>
      <c r="W87" s="472"/>
      <c r="X87" s="56"/>
      <c r="Y87" s="56"/>
      <c r="Z87" s="56"/>
      <c r="AA87" s="56"/>
      <c r="AB87" s="56"/>
      <c r="AC87" s="56"/>
      <c r="AD87" s="56"/>
      <c r="AE87" s="56"/>
      <c r="AF87" s="56"/>
      <c r="AG87" s="56"/>
      <c r="AH87" s="56"/>
      <c r="AI87" s="56"/>
      <c r="AJ87" s="39"/>
      <c r="AK87" s="42"/>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row>
    <row r="88" spans="1:70" ht="28.5" customHeight="1">
      <c r="A88" s="39"/>
      <c r="C88" s="469" t="s">
        <v>109</v>
      </c>
      <c r="D88" s="469"/>
      <c r="E88" s="469"/>
      <c r="F88" s="469"/>
      <c r="G88" s="469"/>
      <c r="H88" s="469"/>
      <c r="I88" s="469"/>
      <c r="J88" s="469"/>
      <c r="K88" s="469"/>
      <c r="L88" s="56"/>
      <c r="M88" s="56"/>
      <c r="N88" s="56"/>
      <c r="O88" s="470" t="s">
        <v>110</v>
      </c>
      <c r="P88" s="470"/>
      <c r="Q88" s="470"/>
      <c r="R88" s="470"/>
      <c r="S88" s="470"/>
      <c r="T88" s="56"/>
      <c r="U88" s="471" t="s">
        <v>111</v>
      </c>
      <c r="V88" s="471"/>
      <c r="W88" s="471"/>
      <c r="X88" s="56"/>
      <c r="Y88" s="56"/>
      <c r="Z88" s="56"/>
      <c r="AA88" s="56"/>
      <c r="AB88" s="56"/>
      <c r="AC88" s="56"/>
      <c r="AD88" s="56"/>
      <c r="AE88" s="56"/>
      <c r="AF88" s="56"/>
      <c r="AG88" s="56"/>
      <c r="AH88" s="56"/>
      <c r="AI88" s="56"/>
      <c r="AJ88" s="39"/>
      <c r="AK88" s="42"/>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row>
    <row r="89" spans="1:70" ht="6.75" customHeight="1">
      <c r="A89" s="39"/>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39"/>
      <c r="AK89" s="42"/>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row>
    <row r="90" spans="1:70" ht="45" customHeight="1">
      <c r="A90" s="39"/>
      <c r="C90" s="467" t="s">
        <v>112</v>
      </c>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39"/>
      <c r="AK90" s="42"/>
      <c r="AL90" s="467" t="s">
        <v>113</v>
      </c>
      <c r="AM90" s="467"/>
      <c r="AN90" s="467"/>
      <c r="AO90" s="467"/>
      <c r="AP90" s="467"/>
      <c r="AQ90" s="467"/>
      <c r="AR90" s="467"/>
      <c r="AS90" s="467"/>
      <c r="AT90" s="467"/>
      <c r="AU90" s="467"/>
      <c r="AV90" s="467"/>
      <c r="AW90" s="467"/>
      <c r="AX90" s="467"/>
      <c r="AY90" s="467"/>
      <c r="AZ90" s="467"/>
      <c r="BA90" s="467"/>
      <c r="BB90" s="467"/>
      <c r="BC90" s="467"/>
      <c r="BD90" s="467"/>
      <c r="BE90" s="467"/>
      <c r="BF90" s="467"/>
      <c r="BG90" s="467"/>
      <c r="BH90" s="467"/>
      <c r="BI90" s="467"/>
      <c r="BJ90" s="467"/>
      <c r="BK90" s="467"/>
      <c r="BL90" s="467"/>
      <c r="BM90" s="467"/>
      <c r="BN90" s="467"/>
      <c r="BO90" s="467"/>
      <c r="BP90" s="467"/>
      <c r="BQ90" s="467"/>
      <c r="BR90" s="56"/>
    </row>
    <row r="91" spans="1:69" ht="12" customHeight="1">
      <c r="A91" s="39" t="s">
        <v>840</v>
      </c>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39"/>
      <c r="AK91" s="42"/>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row>
    <row r="92" spans="1:54" ht="15" customHeight="1">
      <c r="A92" s="39" t="s">
        <v>114</v>
      </c>
      <c r="C92" s="58" t="s">
        <v>115</v>
      </c>
      <c r="D92" s="78"/>
      <c r="E92" s="78"/>
      <c r="F92" s="78"/>
      <c r="G92" s="78"/>
      <c r="H92" s="78"/>
      <c r="I92" s="78"/>
      <c r="J92" s="78"/>
      <c r="K92" s="78"/>
      <c r="L92" s="78"/>
      <c r="M92" s="78"/>
      <c r="N92" s="78"/>
      <c r="O92" s="78"/>
      <c r="P92" s="78"/>
      <c r="Q92" s="78"/>
      <c r="R92" s="78"/>
      <c r="S92" s="78"/>
      <c r="AJ92" s="39"/>
      <c r="AK92" s="42"/>
      <c r="AL92" s="58" t="s">
        <v>116</v>
      </c>
      <c r="AM92" s="78"/>
      <c r="AN92" s="78"/>
      <c r="AO92" s="78"/>
      <c r="AP92" s="78"/>
      <c r="AQ92" s="78"/>
      <c r="AR92" s="78"/>
      <c r="AS92" s="78"/>
      <c r="AT92" s="78"/>
      <c r="AU92" s="78"/>
      <c r="AV92" s="78"/>
      <c r="AW92" s="78"/>
      <c r="AX92" s="78"/>
      <c r="AY92" s="78"/>
      <c r="AZ92" s="78"/>
      <c r="BA92" s="78"/>
      <c r="BB92" s="78"/>
    </row>
    <row r="93" spans="1:54" ht="19.5" customHeight="1">
      <c r="A93" s="63" t="s">
        <v>5</v>
      </c>
      <c r="C93" s="66" t="s">
        <v>117</v>
      </c>
      <c r="D93" s="78"/>
      <c r="E93" s="78"/>
      <c r="F93" s="78"/>
      <c r="G93" s="78"/>
      <c r="H93" s="78"/>
      <c r="I93" s="78"/>
      <c r="J93" s="78"/>
      <c r="K93" s="78"/>
      <c r="L93" s="78"/>
      <c r="M93" s="78"/>
      <c r="N93" s="78"/>
      <c r="O93" s="78"/>
      <c r="P93" s="78"/>
      <c r="Q93" s="78"/>
      <c r="R93" s="78"/>
      <c r="S93" s="78"/>
      <c r="AJ93" s="39"/>
      <c r="AK93" s="42"/>
      <c r="AL93" s="69" t="s">
        <v>118</v>
      </c>
      <c r="AM93" s="78"/>
      <c r="AN93" s="78"/>
      <c r="AO93" s="78"/>
      <c r="AP93" s="78"/>
      <c r="AQ93" s="78"/>
      <c r="AR93" s="78"/>
      <c r="AS93" s="78"/>
      <c r="AT93" s="78"/>
      <c r="AU93" s="78"/>
      <c r="AV93" s="78"/>
      <c r="AW93" s="78"/>
      <c r="AX93" s="78"/>
      <c r="AY93" s="78"/>
      <c r="AZ93" s="78"/>
      <c r="BA93" s="78"/>
      <c r="BB93" s="78"/>
    </row>
    <row r="94" spans="1:70" ht="34.5" customHeight="1">
      <c r="A94" s="39" t="s">
        <v>840</v>
      </c>
      <c r="C94" s="467" t="s">
        <v>119</v>
      </c>
      <c r="D94" s="467"/>
      <c r="E94" s="467"/>
      <c r="F94" s="467"/>
      <c r="G94" s="467"/>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39"/>
      <c r="AK94" s="42"/>
      <c r="AL94" s="467" t="s">
        <v>120</v>
      </c>
      <c r="AM94" s="467"/>
      <c r="AN94" s="467"/>
      <c r="AO94" s="467"/>
      <c r="AP94" s="467"/>
      <c r="AQ94" s="467"/>
      <c r="AR94" s="467"/>
      <c r="AS94" s="467"/>
      <c r="AT94" s="467"/>
      <c r="AU94" s="467"/>
      <c r="AV94" s="467"/>
      <c r="AW94" s="467"/>
      <c r="AX94" s="467"/>
      <c r="AY94" s="467"/>
      <c r="AZ94" s="467"/>
      <c r="BA94" s="467"/>
      <c r="BB94" s="467"/>
      <c r="BC94" s="467"/>
      <c r="BD94" s="467"/>
      <c r="BE94" s="467"/>
      <c r="BF94" s="467"/>
      <c r="BG94" s="467"/>
      <c r="BH94" s="467"/>
      <c r="BI94" s="467"/>
      <c r="BJ94" s="467"/>
      <c r="BK94" s="467"/>
      <c r="BL94" s="467"/>
      <c r="BM94" s="467"/>
      <c r="BN94" s="467"/>
      <c r="BO94" s="467"/>
      <c r="BP94" s="467"/>
      <c r="BQ94" s="467"/>
      <c r="BR94" s="56"/>
    </row>
    <row r="95" spans="1:54" ht="12" customHeight="1">
      <c r="A95" s="39" t="s">
        <v>840</v>
      </c>
      <c r="C95" s="66"/>
      <c r="D95" s="78"/>
      <c r="E95" s="78"/>
      <c r="F95" s="78"/>
      <c r="G95" s="78"/>
      <c r="H95" s="78"/>
      <c r="I95" s="78"/>
      <c r="J95" s="78"/>
      <c r="K95" s="78"/>
      <c r="L95" s="78"/>
      <c r="M95" s="78"/>
      <c r="N95" s="78"/>
      <c r="O95" s="78"/>
      <c r="P95" s="78"/>
      <c r="Q95" s="78"/>
      <c r="R95" s="78"/>
      <c r="S95" s="78"/>
      <c r="AJ95" s="39"/>
      <c r="AK95" s="42"/>
      <c r="AL95" s="66"/>
      <c r="AM95" s="78"/>
      <c r="AN95" s="78"/>
      <c r="AO95" s="78"/>
      <c r="AP95" s="78"/>
      <c r="AQ95" s="78"/>
      <c r="AR95" s="78"/>
      <c r="AS95" s="78"/>
      <c r="AT95" s="78"/>
      <c r="AU95" s="78"/>
      <c r="AV95" s="78"/>
      <c r="AW95" s="78"/>
      <c r="AX95" s="78"/>
      <c r="AY95" s="78"/>
      <c r="AZ95" s="78"/>
      <c r="BA95" s="78"/>
      <c r="BB95" s="78"/>
    </row>
    <row r="96" spans="1:54" ht="15.75" customHeight="1">
      <c r="A96" s="63" t="s">
        <v>10</v>
      </c>
      <c r="C96" s="66" t="s">
        <v>121</v>
      </c>
      <c r="D96" s="78"/>
      <c r="E96" s="78"/>
      <c r="F96" s="78"/>
      <c r="G96" s="78"/>
      <c r="H96" s="78"/>
      <c r="I96" s="78"/>
      <c r="J96" s="78"/>
      <c r="K96" s="78"/>
      <c r="L96" s="78"/>
      <c r="M96" s="78"/>
      <c r="N96" s="78"/>
      <c r="O96" s="78"/>
      <c r="P96" s="78"/>
      <c r="Q96" s="78"/>
      <c r="R96" s="78"/>
      <c r="S96" s="78"/>
      <c r="AJ96" s="39"/>
      <c r="AK96" s="42"/>
      <c r="AL96" s="69" t="s">
        <v>122</v>
      </c>
      <c r="AM96" s="78"/>
      <c r="AN96" s="78"/>
      <c r="AO96" s="78"/>
      <c r="AP96" s="78"/>
      <c r="AQ96" s="78"/>
      <c r="AR96" s="78"/>
      <c r="AS96" s="78"/>
      <c r="AT96" s="78"/>
      <c r="AU96" s="78"/>
      <c r="AV96" s="78"/>
      <c r="AW96" s="78"/>
      <c r="AX96" s="78"/>
      <c r="AY96" s="78"/>
      <c r="AZ96" s="78"/>
      <c r="BA96" s="78"/>
      <c r="BB96" s="78"/>
    </row>
    <row r="97" spans="1:70" ht="44.25" customHeight="1">
      <c r="A97" s="39" t="s">
        <v>840</v>
      </c>
      <c r="C97" s="467" t="s">
        <v>123</v>
      </c>
      <c r="D97" s="467"/>
      <c r="E97" s="467"/>
      <c r="F97" s="467"/>
      <c r="G97" s="467"/>
      <c r="H97" s="467"/>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39"/>
      <c r="AK97" s="42"/>
      <c r="AL97" s="467" t="s">
        <v>124</v>
      </c>
      <c r="AM97" s="467"/>
      <c r="AN97" s="467"/>
      <c r="AO97" s="467"/>
      <c r="AP97" s="467"/>
      <c r="AQ97" s="467"/>
      <c r="AR97" s="467"/>
      <c r="AS97" s="467"/>
      <c r="AT97" s="467"/>
      <c r="AU97" s="467"/>
      <c r="AV97" s="467"/>
      <c r="AW97" s="467"/>
      <c r="AX97" s="467"/>
      <c r="AY97" s="467"/>
      <c r="AZ97" s="467"/>
      <c r="BA97" s="467"/>
      <c r="BB97" s="467"/>
      <c r="BC97" s="467"/>
      <c r="BD97" s="467"/>
      <c r="BE97" s="467"/>
      <c r="BF97" s="467"/>
      <c r="BG97" s="467"/>
      <c r="BH97" s="467"/>
      <c r="BI97" s="467"/>
      <c r="BJ97" s="467"/>
      <c r="BK97" s="467"/>
      <c r="BL97" s="467"/>
      <c r="BM97" s="467"/>
      <c r="BN97" s="467"/>
      <c r="BO97" s="467"/>
      <c r="BP97" s="467"/>
      <c r="BQ97" s="467"/>
      <c r="BR97" s="56"/>
    </row>
    <row r="98" spans="1:70" ht="5.25" customHeight="1">
      <c r="A98" s="39" t="s">
        <v>840</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39"/>
      <c r="AK98" s="42"/>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row>
    <row r="99" spans="1:54" ht="22.5" customHeight="1">
      <c r="A99" s="63" t="s">
        <v>14</v>
      </c>
      <c r="C99" s="66" t="s">
        <v>125</v>
      </c>
      <c r="D99" s="78"/>
      <c r="E99" s="78"/>
      <c r="F99" s="78"/>
      <c r="G99" s="78"/>
      <c r="H99" s="78"/>
      <c r="I99" s="78"/>
      <c r="J99" s="78"/>
      <c r="K99" s="78"/>
      <c r="L99" s="78"/>
      <c r="M99" s="78"/>
      <c r="N99" s="78"/>
      <c r="O99" s="78"/>
      <c r="P99" s="78"/>
      <c r="Q99" s="78"/>
      <c r="R99" s="78"/>
      <c r="S99" s="78"/>
      <c r="AJ99" s="39"/>
      <c r="AK99" s="42"/>
      <c r="AL99" s="69" t="s">
        <v>126</v>
      </c>
      <c r="AM99" s="78"/>
      <c r="AN99" s="78"/>
      <c r="AO99" s="78"/>
      <c r="AP99" s="78"/>
      <c r="AQ99" s="78"/>
      <c r="AR99" s="78"/>
      <c r="AS99" s="78"/>
      <c r="AT99" s="78"/>
      <c r="AU99" s="78"/>
      <c r="AV99" s="78"/>
      <c r="AW99" s="78"/>
      <c r="AX99" s="78"/>
      <c r="AY99" s="78"/>
      <c r="AZ99" s="78"/>
      <c r="BA99" s="78"/>
      <c r="BB99" s="78"/>
    </row>
    <row r="100" spans="1:70" ht="18.75" customHeight="1">
      <c r="A100" s="39" t="s">
        <v>840</v>
      </c>
      <c r="C100" s="467" t="s">
        <v>127</v>
      </c>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39"/>
      <c r="AK100" s="42"/>
      <c r="AL100" s="467" t="s">
        <v>128</v>
      </c>
      <c r="AM100" s="467"/>
      <c r="AN100" s="467"/>
      <c r="AO100" s="467"/>
      <c r="AP100" s="467"/>
      <c r="AQ100" s="467"/>
      <c r="AR100" s="467"/>
      <c r="AS100" s="467"/>
      <c r="AT100" s="467"/>
      <c r="AU100" s="467"/>
      <c r="AV100" s="467"/>
      <c r="AW100" s="467"/>
      <c r="AX100" s="467"/>
      <c r="AY100" s="467"/>
      <c r="AZ100" s="467"/>
      <c r="BA100" s="467"/>
      <c r="BB100" s="467"/>
      <c r="BC100" s="467"/>
      <c r="BD100" s="467"/>
      <c r="BE100" s="467"/>
      <c r="BF100" s="467"/>
      <c r="BG100" s="467"/>
      <c r="BH100" s="467"/>
      <c r="BI100" s="467"/>
      <c r="BJ100" s="467"/>
      <c r="BK100" s="467"/>
      <c r="BL100" s="467"/>
      <c r="BM100" s="467"/>
      <c r="BN100" s="467"/>
      <c r="BO100" s="467"/>
      <c r="BP100" s="467"/>
      <c r="BQ100" s="467"/>
      <c r="BR100" s="56"/>
    </row>
    <row r="101" spans="1:54" ht="21.75" customHeight="1">
      <c r="A101" s="39" t="s">
        <v>129</v>
      </c>
      <c r="C101" s="58" t="s">
        <v>130</v>
      </c>
      <c r="D101" s="78"/>
      <c r="E101" s="78"/>
      <c r="F101" s="78"/>
      <c r="G101" s="78"/>
      <c r="H101" s="78"/>
      <c r="I101" s="78"/>
      <c r="J101" s="78"/>
      <c r="K101" s="78"/>
      <c r="L101" s="78"/>
      <c r="M101" s="78"/>
      <c r="N101" s="78"/>
      <c r="O101" s="78"/>
      <c r="P101" s="78"/>
      <c r="Q101" s="78"/>
      <c r="R101" s="78"/>
      <c r="S101" s="78"/>
      <c r="AJ101" s="39"/>
      <c r="AK101" s="42"/>
      <c r="AL101" s="69" t="s">
        <v>131</v>
      </c>
      <c r="AM101" s="78"/>
      <c r="AN101" s="78"/>
      <c r="AO101" s="78"/>
      <c r="AP101" s="78"/>
      <c r="AQ101" s="78"/>
      <c r="AR101" s="78"/>
      <c r="AS101" s="78"/>
      <c r="AT101" s="78"/>
      <c r="AU101" s="78"/>
      <c r="AV101" s="78"/>
      <c r="AW101" s="78"/>
      <c r="AX101" s="78"/>
      <c r="AY101" s="78"/>
      <c r="AZ101" s="78"/>
      <c r="BA101" s="78"/>
      <c r="BB101" s="78"/>
    </row>
    <row r="102" spans="1:70" ht="46.5" customHeight="1">
      <c r="A102" s="39" t="s">
        <v>840</v>
      </c>
      <c r="C102" s="467" t="s">
        <v>132</v>
      </c>
      <c r="D102" s="467"/>
      <c r="E102" s="467"/>
      <c r="F102" s="467"/>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39"/>
      <c r="AK102" s="42"/>
      <c r="AL102" s="467" t="s">
        <v>133</v>
      </c>
      <c r="AM102" s="467"/>
      <c r="AN102" s="467"/>
      <c r="AO102" s="467"/>
      <c r="AP102" s="467"/>
      <c r="AQ102" s="467"/>
      <c r="AR102" s="467"/>
      <c r="AS102" s="467"/>
      <c r="AT102" s="467"/>
      <c r="AU102" s="467"/>
      <c r="AV102" s="467"/>
      <c r="AW102" s="467"/>
      <c r="AX102" s="467"/>
      <c r="AY102" s="467"/>
      <c r="AZ102" s="467"/>
      <c r="BA102" s="467"/>
      <c r="BB102" s="467"/>
      <c r="BC102" s="467"/>
      <c r="BD102" s="467"/>
      <c r="BE102" s="467"/>
      <c r="BF102" s="467"/>
      <c r="BG102" s="467"/>
      <c r="BH102" s="467"/>
      <c r="BI102" s="467"/>
      <c r="BJ102" s="467"/>
      <c r="BK102" s="467"/>
      <c r="BL102" s="467"/>
      <c r="BM102" s="467"/>
      <c r="BN102" s="467"/>
      <c r="BO102" s="467"/>
      <c r="BP102" s="467"/>
      <c r="BQ102" s="467"/>
      <c r="BR102" s="56"/>
    </row>
    <row r="103" spans="1:70" ht="12" customHeight="1">
      <c r="A103" s="39" t="s">
        <v>840</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39"/>
      <c r="AK103" s="42"/>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row>
    <row r="104" spans="1:69" ht="15" customHeight="1">
      <c r="A104" s="39" t="s">
        <v>134</v>
      </c>
      <c r="C104" s="58" t="s">
        <v>135</v>
      </c>
      <c r="D104" s="78"/>
      <c r="E104" s="78"/>
      <c r="F104" s="78"/>
      <c r="G104" s="78"/>
      <c r="H104" s="78"/>
      <c r="I104" s="78"/>
      <c r="J104" s="78"/>
      <c r="K104" s="78"/>
      <c r="L104" s="78"/>
      <c r="M104" s="78"/>
      <c r="N104" s="78"/>
      <c r="O104" s="78"/>
      <c r="P104" s="78"/>
      <c r="Q104" s="78"/>
      <c r="R104" s="78"/>
      <c r="S104" s="78"/>
      <c r="AJ104" s="39"/>
      <c r="AK104" s="42"/>
      <c r="AL104" s="59"/>
      <c r="AM104" s="87"/>
      <c r="AN104" s="87"/>
      <c r="AO104" s="87"/>
      <c r="AP104" s="87"/>
      <c r="AQ104" s="87"/>
      <c r="AR104" s="87"/>
      <c r="AS104" s="87"/>
      <c r="AT104" s="87"/>
      <c r="AU104" s="87"/>
      <c r="AV104" s="87"/>
      <c r="AW104" s="87"/>
      <c r="AX104" s="87"/>
      <c r="AY104" s="87"/>
      <c r="AZ104" s="87"/>
      <c r="BA104" s="87"/>
      <c r="BB104" s="87"/>
      <c r="BC104" s="92"/>
      <c r="BD104" s="92"/>
      <c r="BE104" s="93"/>
      <c r="BF104" s="93"/>
      <c r="BG104" s="93"/>
      <c r="BH104" s="93"/>
      <c r="BI104" s="93"/>
      <c r="BJ104" s="93"/>
      <c r="BK104" s="93"/>
      <c r="BL104" s="93"/>
      <c r="BM104" s="93"/>
      <c r="BN104" s="93"/>
      <c r="BO104" s="93"/>
      <c r="BP104" s="93"/>
      <c r="BQ104" s="93"/>
    </row>
    <row r="105" spans="1:69" ht="16.5" customHeight="1">
      <c r="A105" s="39" t="s">
        <v>840</v>
      </c>
      <c r="C105" s="467" t="s">
        <v>136</v>
      </c>
      <c r="D105" s="467"/>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39"/>
      <c r="AK105" s="42"/>
      <c r="AL105" s="468"/>
      <c r="AM105" s="468"/>
      <c r="AN105" s="468"/>
      <c r="AO105" s="468"/>
      <c r="AP105" s="468"/>
      <c r="AQ105" s="468"/>
      <c r="AR105" s="468"/>
      <c r="AS105" s="468"/>
      <c r="AT105" s="468"/>
      <c r="AU105" s="468"/>
      <c r="AV105" s="468"/>
      <c r="AW105" s="468"/>
      <c r="AX105" s="468"/>
      <c r="AY105" s="468"/>
      <c r="AZ105" s="468"/>
      <c r="BA105" s="468"/>
      <c r="BB105" s="468"/>
      <c r="BC105" s="468"/>
      <c r="BD105" s="468"/>
      <c r="BE105" s="468"/>
      <c r="BF105" s="468"/>
      <c r="BG105" s="468"/>
      <c r="BH105" s="468"/>
      <c r="BI105" s="468"/>
      <c r="BJ105" s="468"/>
      <c r="BK105" s="468"/>
      <c r="BL105" s="468"/>
      <c r="BM105" s="468"/>
      <c r="BN105" s="468"/>
      <c r="BO105" s="468"/>
      <c r="BP105" s="468"/>
      <c r="BQ105" s="468"/>
    </row>
    <row r="106" spans="1:69" ht="12.75" customHeight="1">
      <c r="A106" s="39"/>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39"/>
      <c r="AK106" s="4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row>
    <row r="107" spans="1:69" ht="15" customHeight="1">
      <c r="A107" s="39" t="s">
        <v>137</v>
      </c>
      <c r="C107" s="58" t="s">
        <v>138</v>
      </c>
      <c r="D107" s="78"/>
      <c r="E107" s="78"/>
      <c r="F107" s="78"/>
      <c r="G107" s="78"/>
      <c r="H107" s="78"/>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39"/>
      <c r="AK107" s="4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row>
    <row r="108" spans="1:69" ht="42" customHeight="1">
      <c r="A108" s="39"/>
      <c r="C108" s="467" t="s">
        <v>139</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39"/>
      <c r="AK108" s="4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row>
    <row r="109" spans="1:69" ht="9" customHeight="1">
      <c r="A109" s="39"/>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39"/>
      <c r="AK109" s="4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row>
    <row r="110" spans="1:69" ht="16.5" customHeight="1">
      <c r="A110" s="39" t="s">
        <v>140</v>
      </c>
      <c r="C110" s="58" t="s">
        <v>141</v>
      </c>
      <c r="D110" s="78"/>
      <c r="E110" s="78"/>
      <c r="F110" s="78"/>
      <c r="G110" s="78"/>
      <c r="H110" s="78"/>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39"/>
      <c r="AK110" s="4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row>
    <row r="111" spans="1:69" ht="58.5" customHeight="1">
      <c r="A111" s="39"/>
      <c r="C111" s="467" t="s">
        <v>142</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39"/>
      <c r="AK111" s="4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row>
    <row r="112" spans="1:69" ht="81" customHeight="1">
      <c r="A112" s="39"/>
      <c r="C112" s="467" t="s">
        <v>143</v>
      </c>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467"/>
      <c r="AE112" s="467"/>
      <c r="AF112" s="467"/>
      <c r="AG112" s="467"/>
      <c r="AH112" s="467"/>
      <c r="AI112" s="467"/>
      <c r="AJ112" s="39"/>
      <c r="AK112" s="4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row>
    <row r="113" spans="1:69" ht="8.25" customHeight="1">
      <c r="A113" s="39"/>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39"/>
      <c r="AK113" s="4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row>
    <row r="114" spans="1:69" ht="16.5" customHeight="1">
      <c r="A114" s="39" t="s">
        <v>144</v>
      </c>
      <c r="C114" s="58" t="s">
        <v>145</v>
      </c>
      <c r="D114" s="78"/>
      <c r="E114" s="78"/>
      <c r="F114" s="78"/>
      <c r="G114" s="78"/>
      <c r="H114" s="78"/>
      <c r="I114" s="54"/>
      <c r="J114" s="54"/>
      <c r="K114" s="54"/>
      <c r="L114" s="58"/>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39"/>
      <c r="AK114" s="4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row>
    <row r="115" spans="1:69" ht="30.75" customHeight="1">
      <c r="A115" s="39"/>
      <c r="C115" s="467" t="s">
        <v>146</v>
      </c>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39"/>
      <c r="AK115" s="4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row>
    <row r="116" spans="1:69" ht="9.75" customHeight="1">
      <c r="A116" s="39"/>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39"/>
      <c r="AK116" s="4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row>
    <row r="117" spans="1:69" ht="16.5" customHeight="1">
      <c r="A117" s="39" t="s">
        <v>147</v>
      </c>
      <c r="C117" s="58" t="s">
        <v>148</v>
      </c>
      <c r="D117" s="78"/>
      <c r="E117" s="78"/>
      <c r="F117" s="78"/>
      <c r="G117" s="78"/>
      <c r="H117" s="78"/>
      <c r="I117" s="54"/>
      <c r="J117" s="54"/>
      <c r="K117" s="54"/>
      <c r="L117" s="58"/>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39"/>
      <c r="AK117" s="4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row>
    <row r="118" spans="1:69" ht="33" customHeight="1">
      <c r="A118" s="39"/>
      <c r="C118" s="467" t="s">
        <v>149</v>
      </c>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39"/>
      <c r="AK118" s="4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row>
    <row r="119" spans="1:69" ht="16.5" customHeight="1">
      <c r="A119" s="39"/>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39"/>
      <c r="AK119" s="4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row>
    <row r="120" spans="1:69" ht="20.25" customHeight="1">
      <c r="A120" s="39" t="s">
        <v>150</v>
      </c>
      <c r="C120" s="58" t="s">
        <v>151</v>
      </c>
      <c r="D120" s="78"/>
      <c r="E120" s="78"/>
      <c r="F120" s="78"/>
      <c r="G120" s="78"/>
      <c r="H120" s="78"/>
      <c r="I120" s="78"/>
      <c r="J120" s="78"/>
      <c r="K120" s="78"/>
      <c r="L120" s="78"/>
      <c r="M120" s="78"/>
      <c r="N120" s="78"/>
      <c r="O120" s="78"/>
      <c r="P120" s="78"/>
      <c r="Q120" s="78"/>
      <c r="R120" s="78"/>
      <c r="S120" s="78"/>
      <c r="AJ120" s="39"/>
      <c r="AK120" s="42"/>
      <c r="AL120" s="59"/>
      <c r="AM120" s="87"/>
      <c r="AN120" s="87"/>
      <c r="AO120" s="87"/>
      <c r="AP120" s="87"/>
      <c r="AQ120" s="87"/>
      <c r="AR120" s="87"/>
      <c r="AS120" s="87"/>
      <c r="AT120" s="87"/>
      <c r="AU120" s="87"/>
      <c r="AV120" s="87"/>
      <c r="AW120" s="87"/>
      <c r="AX120" s="87"/>
      <c r="AY120" s="87"/>
      <c r="AZ120" s="87"/>
      <c r="BA120" s="87"/>
      <c r="BB120" s="87"/>
      <c r="BC120" s="92"/>
      <c r="BD120" s="92"/>
      <c r="BE120" s="93"/>
      <c r="BF120" s="93"/>
      <c r="BG120" s="93"/>
      <c r="BH120" s="93"/>
      <c r="BI120" s="93"/>
      <c r="BJ120" s="93"/>
      <c r="BK120" s="93"/>
      <c r="BL120" s="93"/>
      <c r="BM120" s="93"/>
      <c r="BN120" s="93"/>
      <c r="BO120" s="93"/>
      <c r="BP120" s="93"/>
      <c r="BQ120" s="93"/>
    </row>
    <row r="121" spans="1:69" ht="11.25" customHeight="1">
      <c r="A121" s="39"/>
      <c r="C121" s="58"/>
      <c r="D121" s="78"/>
      <c r="E121" s="78"/>
      <c r="F121" s="78"/>
      <c r="G121" s="78"/>
      <c r="H121" s="78"/>
      <c r="I121" s="78"/>
      <c r="J121" s="78"/>
      <c r="K121" s="78"/>
      <c r="L121" s="78"/>
      <c r="M121" s="78"/>
      <c r="N121" s="78"/>
      <c r="O121" s="78"/>
      <c r="P121" s="78"/>
      <c r="Q121" s="78"/>
      <c r="R121" s="78"/>
      <c r="S121" s="78"/>
      <c r="AJ121" s="39"/>
      <c r="AK121" s="42"/>
      <c r="AL121" s="59"/>
      <c r="AM121" s="87"/>
      <c r="AN121" s="87"/>
      <c r="AO121" s="87"/>
      <c r="AP121" s="87"/>
      <c r="AQ121" s="87"/>
      <c r="AR121" s="87"/>
      <c r="AS121" s="87"/>
      <c r="AT121" s="87"/>
      <c r="AU121" s="87"/>
      <c r="AV121" s="87"/>
      <c r="AW121" s="87"/>
      <c r="AX121" s="87"/>
      <c r="AY121" s="87"/>
      <c r="AZ121" s="87"/>
      <c r="BA121" s="87"/>
      <c r="BB121" s="87"/>
      <c r="BC121" s="92"/>
      <c r="BD121" s="92"/>
      <c r="BE121" s="93"/>
      <c r="BF121" s="93"/>
      <c r="BG121" s="93"/>
      <c r="BH121" s="93"/>
      <c r="BI121" s="93"/>
      <c r="BJ121" s="93"/>
      <c r="BK121" s="93"/>
      <c r="BL121" s="93"/>
      <c r="BM121" s="93"/>
      <c r="BN121" s="93"/>
      <c r="BO121" s="93"/>
      <c r="BP121" s="93"/>
      <c r="BQ121" s="93"/>
    </row>
    <row r="122" spans="1:54" ht="15" customHeight="1">
      <c r="A122" s="94" t="s">
        <v>152</v>
      </c>
      <c r="B122" s="70" t="s">
        <v>853</v>
      </c>
      <c r="C122" s="95" t="s">
        <v>880</v>
      </c>
      <c r="D122" s="78"/>
      <c r="E122" s="78"/>
      <c r="F122" s="78"/>
      <c r="G122" s="78"/>
      <c r="H122" s="78"/>
      <c r="I122" s="78"/>
      <c r="J122" s="78"/>
      <c r="K122" s="78"/>
      <c r="L122" s="78"/>
      <c r="M122" s="78"/>
      <c r="N122" s="78"/>
      <c r="O122" s="78"/>
      <c r="P122" s="78"/>
      <c r="Q122" s="78"/>
      <c r="R122" s="78"/>
      <c r="S122" s="78"/>
      <c r="AJ122" s="39" t="s">
        <v>152</v>
      </c>
      <c r="AK122" s="42" t="s">
        <v>853</v>
      </c>
      <c r="AL122" s="58" t="s">
        <v>153</v>
      </c>
      <c r="AM122" s="78"/>
      <c r="AN122" s="78"/>
      <c r="AO122" s="78"/>
      <c r="AP122" s="78"/>
      <c r="AQ122" s="78"/>
      <c r="AR122" s="78"/>
      <c r="AS122" s="78"/>
      <c r="AT122" s="78"/>
      <c r="AU122" s="78"/>
      <c r="AV122" s="78"/>
      <c r="AW122" s="78"/>
      <c r="AX122" s="78"/>
      <c r="AY122" s="78"/>
      <c r="AZ122" s="78"/>
      <c r="BA122" s="78"/>
      <c r="BB122" s="78"/>
    </row>
    <row r="123" spans="1:70" ht="30.75" customHeight="1">
      <c r="A123" s="39" t="s">
        <v>840</v>
      </c>
      <c r="D123" s="76"/>
      <c r="E123" s="76"/>
      <c r="F123" s="76"/>
      <c r="G123" s="76"/>
      <c r="H123" s="76"/>
      <c r="I123" s="76"/>
      <c r="J123" s="76"/>
      <c r="K123" s="76"/>
      <c r="L123" s="76"/>
      <c r="M123" s="76"/>
      <c r="N123" s="76"/>
      <c r="O123" s="76"/>
      <c r="P123" s="76"/>
      <c r="Q123" s="76"/>
      <c r="R123" s="76"/>
      <c r="S123" s="76"/>
      <c r="V123" s="334" t="s">
        <v>154</v>
      </c>
      <c r="W123" s="406"/>
      <c r="X123" s="406"/>
      <c r="Y123" s="406"/>
      <c r="Z123" s="406"/>
      <c r="AA123" s="406"/>
      <c r="AB123" s="406"/>
      <c r="AC123" s="96"/>
      <c r="AD123" s="334" t="s">
        <v>155</v>
      </c>
      <c r="AE123" s="406"/>
      <c r="AF123" s="406"/>
      <c r="AG123" s="406"/>
      <c r="AH123" s="406"/>
      <c r="AI123" s="406"/>
      <c r="AJ123" s="39"/>
      <c r="AK123" s="42"/>
      <c r="AM123" s="76"/>
      <c r="AN123" s="76"/>
      <c r="AO123" s="76"/>
      <c r="AP123" s="76"/>
      <c r="AQ123" s="76"/>
      <c r="AR123" s="76"/>
      <c r="AS123" s="76"/>
      <c r="AT123" s="76"/>
      <c r="AU123" s="76"/>
      <c r="AV123" s="76"/>
      <c r="AW123" s="76"/>
      <c r="AX123" s="76"/>
      <c r="AY123" s="76"/>
      <c r="AZ123" s="76"/>
      <c r="BA123" s="76"/>
      <c r="BB123" s="76"/>
      <c r="BE123" s="336" t="s">
        <v>156</v>
      </c>
      <c r="BF123" s="337"/>
      <c r="BG123" s="337"/>
      <c r="BH123" s="337"/>
      <c r="BI123" s="337"/>
      <c r="BJ123" s="337"/>
      <c r="BK123" s="85"/>
      <c r="BL123" s="336" t="s">
        <v>157</v>
      </c>
      <c r="BM123" s="337"/>
      <c r="BN123" s="337"/>
      <c r="BO123" s="337"/>
      <c r="BP123" s="337"/>
      <c r="BQ123" s="337"/>
      <c r="BR123" s="97"/>
    </row>
    <row r="124" spans="1:69" ht="15" customHeight="1">
      <c r="A124" s="39" t="s">
        <v>840</v>
      </c>
      <c r="C124" s="98" t="s">
        <v>158</v>
      </c>
      <c r="D124" s="78"/>
      <c r="E124" s="78"/>
      <c r="F124" s="78"/>
      <c r="G124" s="78"/>
      <c r="H124" s="78"/>
      <c r="I124" s="78"/>
      <c r="J124" s="78"/>
      <c r="K124" s="78"/>
      <c r="L124" s="78"/>
      <c r="M124" s="78"/>
      <c r="N124" s="78"/>
      <c r="O124" s="78"/>
      <c r="P124" s="78"/>
      <c r="Q124" s="78"/>
      <c r="R124" s="78"/>
      <c r="S124" s="78"/>
      <c r="V124" s="409">
        <v>0</v>
      </c>
      <c r="W124" s="409"/>
      <c r="X124" s="409"/>
      <c r="Y124" s="409"/>
      <c r="Z124" s="409"/>
      <c r="AA124" s="409"/>
      <c r="AB124" s="409"/>
      <c r="AD124" s="409">
        <v>0</v>
      </c>
      <c r="AE124" s="409"/>
      <c r="AF124" s="409"/>
      <c r="AG124" s="409"/>
      <c r="AH124" s="409"/>
      <c r="AI124" s="409"/>
      <c r="AJ124" s="39"/>
      <c r="AK124" s="42"/>
      <c r="AL124" s="98" t="s">
        <v>159</v>
      </c>
      <c r="AM124" s="78"/>
      <c r="AN124" s="78"/>
      <c r="AO124" s="78"/>
      <c r="AP124" s="78"/>
      <c r="AQ124" s="78"/>
      <c r="AR124" s="78"/>
      <c r="AS124" s="78"/>
      <c r="AT124" s="78"/>
      <c r="AU124" s="78"/>
      <c r="AV124" s="78"/>
      <c r="AW124" s="78"/>
      <c r="AX124" s="78"/>
      <c r="AY124" s="78"/>
      <c r="AZ124" s="78"/>
      <c r="BA124" s="78"/>
      <c r="BB124" s="78"/>
      <c r="BE124" s="409">
        <v>0</v>
      </c>
      <c r="BF124" s="409"/>
      <c r="BG124" s="409"/>
      <c r="BH124" s="409"/>
      <c r="BI124" s="409"/>
      <c r="BJ124" s="409"/>
      <c r="BL124" s="409">
        <v>0</v>
      </c>
      <c r="BM124" s="409"/>
      <c r="BN124" s="409"/>
      <c r="BO124" s="409"/>
      <c r="BP124" s="409"/>
      <c r="BQ124" s="409"/>
    </row>
    <row r="125" spans="1:69" ht="15" customHeight="1">
      <c r="A125" s="39" t="s">
        <v>840</v>
      </c>
      <c r="C125" s="98" t="s">
        <v>160</v>
      </c>
      <c r="D125" s="78"/>
      <c r="E125" s="78"/>
      <c r="F125" s="78"/>
      <c r="G125" s="78"/>
      <c r="H125" s="78"/>
      <c r="I125" s="78"/>
      <c r="J125" s="78"/>
      <c r="K125" s="78"/>
      <c r="L125" s="78"/>
      <c r="M125" s="78"/>
      <c r="N125" s="78"/>
      <c r="O125" s="78"/>
      <c r="P125" s="78"/>
      <c r="Q125" s="78"/>
      <c r="R125" s="78"/>
      <c r="S125" s="78"/>
      <c r="T125" s="99"/>
      <c r="Z125" s="466">
        <v>26100890</v>
      </c>
      <c r="AA125" s="466"/>
      <c r="AB125" s="466"/>
      <c r="AD125" s="409">
        <v>33728783</v>
      </c>
      <c r="AE125" s="409"/>
      <c r="AF125" s="409"/>
      <c r="AG125" s="409"/>
      <c r="AH125" s="409"/>
      <c r="AI125" s="409"/>
      <c r="AJ125" s="409"/>
      <c r="AK125" s="42"/>
      <c r="AL125" s="98" t="s">
        <v>161</v>
      </c>
      <c r="AM125" s="78"/>
      <c r="AN125" s="78"/>
      <c r="AO125" s="78"/>
      <c r="AP125" s="78"/>
      <c r="AQ125" s="78"/>
      <c r="AR125" s="78"/>
      <c r="AS125" s="78"/>
      <c r="AT125" s="78"/>
      <c r="AU125" s="78"/>
      <c r="AV125" s="78"/>
      <c r="AW125" s="78"/>
      <c r="AX125" s="78"/>
      <c r="AY125" s="78"/>
      <c r="AZ125" s="78"/>
      <c r="BA125" s="78"/>
      <c r="BB125" s="78"/>
      <c r="BE125" s="409">
        <v>252898660</v>
      </c>
      <c r="BF125" s="409"/>
      <c r="BG125" s="409"/>
      <c r="BH125" s="409"/>
      <c r="BI125" s="409"/>
      <c r="BJ125" s="409"/>
      <c r="BL125" s="409">
        <v>870151113</v>
      </c>
      <c r="BM125" s="409"/>
      <c r="BN125" s="409"/>
      <c r="BO125" s="409"/>
      <c r="BP125" s="409"/>
      <c r="BQ125" s="409"/>
    </row>
    <row r="126" spans="1:69" ht="15" customHeight="1">
      <c r="A126" s="39" t="s">
        <v>840</v>
      </c>
      <c r="C126" s="98" t="s">
        <v>162</v>
      </c>
      <c r="D126" s="78"/>
      <c r="E126" s="78"/>
      <c r="F126" s="78"/>
      <c r="G126" s="78"/>
      <c r="H126" s="78"/>
      <c r="I126" s="78"/>
      <c r="J126" s="78"/>
      <c r="K126" s="78"/>
      <c r="L126" s="78"/>
      <c r="M126" s="78"/>
      <c r="N126" s="78"/>
      <c r="O126" s="78"/>
      <c r="P126" s="78"/>
      <c r="Q126" s="78"/>
      <c r="R126" s="78"/>
      <c r="S126" s="78"/>
      <c r="V126" s="409">
        <v>0</v>
      </c>
      <c r="W126" s="409"/>
      <c r="X126" s="409"/>
      <c r="Y126" s="409"/>
      <c r="Z126" s="409"/>
      <c r="AA126" s="409"/>
      <c r="AB126" s="409"/>
      <c r="AD126" s="409">
        <v>0</v>
      </c>
      <c r="AE126" s="409"/>
      <c r="AF126" s="409"/>
      <c r="AG126" s="409"/>
      <c r="AH126" s="409"/>
      <c r="AI126" s="409"/>
      <c r="AJ126" s="39"/>
      <c r="AK126" s="42"/>
      <c r="AL126" s="98" t="s">
        <v>163</v>
      </c>
      <c r="AM126" s="78"/>
      <c r="AN126" s="78"/>
      <c r="AO126" s="78"/>
      <c r="AP126" s="78"/>
      <c r="AQ126" s="78"/>
      <c r="AR126" s="78"/>
      <c r="AS126" s="78"/>
      <c r="AT126" s="78"/>
      <c r="AU126" s="78"/>
      <c r="AV126" s="78"/>
      <c r="AW126" s="78"/>
      <c r="AX126" s="78"/>
      <c r="AY126" s="78"/>
      <c r="AZ126" s="78"/>
      <c r="BA126" s="78"/>
      <c r="BB126" s="78"/>
      <c r="BE126" s="409">
        <v>0</v>
      </c>
      <c r="BF126" s="409"/>
      <c r="BG126" s="409"/>
      <c r="BH126" s="409"/>
      <c r="BI126" s="409"/>
      <c r="BJ126" s="409"/>
      <c r="BL126" s="409">
        <v>0</v>
      </c>
      <c r="BM126" s="409"/>
      <c r="BN126" s="409"/>
      <c r="BO126" s="409"/>
      <c r="BP126" s="409"/>
      <c r="BQ126" s="409"/>
    </row>
    <row r="127" spans="1:69" ht="15" customHeight="1">
      <c r="A127" s="39" t="s">
        <v>840</v>
      </c>
      <c r="C127" s="98" t="s">
        <v>164</v>
      </c>
      <c r="D127" s="78"/>
      <c r="E127" s="78"/>
      <c r="F127" s="78"/>
      <c r="G127" s="78"/>
      <c r="H127" s="78"/>
      <c r="I127" s="78"/>
      <c r="J127" s="78"/>
      <c r="K127" s="78"/>
      <c r="L127" s="78"/>
      <c r="M127" s="78"/>
      <c r="N127" s="78"/>
      <c r="O127" s="78"/>
      <c r="P127" s="78"/>
      <c r="Q127" s="78"/>
      <c r="R127" s="78"/>
      <c r="S127" s="78"/>
      <c r="V127" s="409">
        <v>0</v>
      </c>
      <c r="W127" s="409"/>
      <c r="X127" s="409"/>
      <c r="Y127" s="409"/>
      <c r="Z127" s="409"/>
      <c r="AA127" s="409"/>
      <c r="AB127" s="409"/>
      <c r="AD127" s="409">
        <v>0</v>
      </c>
      <c r="AE127" s="409"/>
      <c r="AF127" s="409"/>
      <c r="AG127" s="409"/>
      <c r="AH127" s="409"/>
      <c r="AI127" s="409"/>
      <c r="AJ127" s="39"/>
      <c r="AK127" s="42"/>
      <c r="AL127" s="98" t="s">
        <v>165</v>
      </c>
      <c r="AM127" s="78"/>
      <c r="AN127" s="78"/>
      <c r="AO127" s="78"/>
      <c r="AP127" s="78"/>
      <c r="AQ127" s="78"/>
      <c r="AR127" s="78"/>
      <c r="AS127" s="78"/>
      <c r="AT127" s="78"/>
      <c r="AU127" s="78"/>
      <c r="AV127" s="78"/>
      <c r="AW127" s="78"/>
      <c r="AX127" s="78"/>
      <c r="AY127" s="78"/>
      <c r="AZ127" s="78"/>
      <c r="BA127" s="78"/>
      <c r="BB127" s="78"/>
      <c r="BE127" s="409">
        <v>0</v>
      </c>
      <c r="BF127" s="409"/>
      <c r="BG127" s="409"/>
      <c r="BH127" s="409"/>
      <c r="BI127" s="409"/>
      <c r="BJ127" s="409"/>
      <c r="BL127" s="409">
        <v>0</v>
      </c>
      <c r="BM127" s="409"/>
      <c r="BN127" s="409"/>
      <c r="BO127" s="409"/>
      <c r="BP127" s="409"/>
      <c r="BQ127" s="409"/>
    </row>
    <row r="128" spans="1:69" ht="15" customHeight="1">
      <c r="A128" s="39" t="s">
        <v>840</v>
      </c>
      <c r="C128" s="98" t="s">
        <v>166</v>
      </c>
      <c r="D128" s="78"/>
      <c r="E128" s="78"/>
      <c r="F128" s="78"/>
      <c r="G128" s="78"/>
      <c r="H128" s="78"/>
      <c r="I128" s="78"/>
      <c r="J128" s="78"/>
      <c r="K128" s="78"/>
      <c r="L128" s="78"/>
      <c r="M128" s="78"/>
      <c r="N128" s="78"/>
      <c r="O128" s="78"/>
      <c r="P128" s="78"/>
      <c r="Q128" s="78"/>
      <c r="R128" s="78"/>
      <c r="S128" s="78"/>
      <c r="T128" s="99"/>
      <c r="X128" s="465">
        <v>0</v>
      </c>
      <c r="Y128" s="465"/>
      <c r="Z128" s="465"/>
      <c r="AA128" s="465"/>
      <c r="AB128" s="465"/>
      <c r="AD128" s="409">
        <v>0</v>
      </c>
      <c r="AE128" s="409"/>
      <c r="AF128" s="409"/>
      <c r="AG128" s="409"/>
      <c r="AH128" s="409"/>
      <c r="AI128" s="409"/>
      <c r="AJ128" s="409"/>
      <c r="AK128" s="42"/>
      <c r="AL128" s="98" t="s">
        <v>167</v>
      </c>
      <c r="AM128" s="78"/>
      <c r="AN128" s="78"/>
      <c r="AO128" s="78"/>
      <c r="AP128" s="78"/>
      <c r="AQ128" s="78"/>
      <c r="AR128" s="78"/>
      <c r="AS128" s="78"/>
      <c r="AT128" s="78"/>
      <c r="AU128" s="78"/>
      <c r="AV128" s="78"/>
      <c r="AW128" s="78"/>
      <c r="AX128" s="78"/>
      <c r="AY128" s="78"/>
      <c r="AZ128" s="78"/>
      <c r="BA128" s="78"/>
      <c r="BB128" s="78"/>
      <c r="BE128" s="409">
        <v>23145741238</v>
      </c>
      <c r="BF128" s="409"/>
      <c r="BG128" s="409"/>
      <c r="BH128" s="409"/>
      <c r="BI128" s="409"/>
      <c r="BJ128" s="409"/>
      <c r="BL128" s="409">
        <v>19461605434</v>
      </c>
      <c r="BM128" s="409"/>
      <c r="BN128" s="409"/>
      <c r="BO128" s="409"/>
      <c r="BP128" s="409"/>
      <c r="BQ128" s="409"/>
    </row>
    <row r="129" spans="1:69" ht="15" customHeight="1">
      <c r="A129" s="39" t="s">
        <v>840</v>
      </c>
      <c r="C129" s="98"/>
      <c r="V129" s="100"/>
      <c r="W129" s="100"/>
      <c r="X129" s="100"/>
      <c r="Y129" s="100"/>
      <c r="Z129" s="100"/>
      <c r="AA129" s="100"/>
      <c r="AB129" s="100"/>
      <c r="AD129" s="100"/>
      <c r="AE129" s="100"/>
      <c r="AF129" s="100"/>
      <c r="AG129" s="100"/>
      <c r="AH129" s="100"/>
      <c r="AI129" s="100"/>
      <c r="AJ129" s="39"/>
      <c r="AK129" s="42"/>
      <c r="AL129" s="98"/>
      <c r="BE129" s="100"/>
      <c r="BF129" s="100"/>
      <c r="BG129" s="100"/>
      <c r="BH129" s="100"/>
      <c r="BI129" s="100"/>
      <c r="BJ129" s="100"/>
      <c r="BL129" s="100"/>
      <c r="BM129" s="100"/>
      <c r="BN129" s="100"/>
      <c r="BO129" s="100"/>
      <c r="BP129" s="100"/>
      <c r="BQ129" s="100"/>
    </row>
    <row r="130" spans="1:73" s="102" customFormat="1" ht="15" customHeight="1" thickBot="1">
      <c r="A130" s="39" t="s">
        <v>840</v>
      </c>
      <c r="B130" s="70"/>
      <c r="C130" s="101" t="s">
        <v>168</v>
      </c>
      <c r="V130" s="389">
        <f>Z125+X128</f>
        <v>26100890</v>
      </c>
      <c r="W130" s="389"/>
      <c r="X130" s="389"/>
      <c r="Y130" s="389"/>
      <c r="Z130" s="389"/>
      <c r="AA130" s="389"/>
      <c r="AB130" s="389"/>
      <c r="AC130" s="104"/>
      <c r="AD130" s="389">
        <f>SUM(AD124:AJ128)</f>
        <v>33728783</v>
      </c>
      <c r="AE130" s="389"/>
      <c r="AF130" s="389"/>
      <c r="AG130" s="389"/>
      <c r="AH130" s="389"/>
      <c r="AI130" s="389"/>
      <c r="AJ130" s="39"/>
      <c r="AK130" s="42"/>
      <c r="AL130" s="105" t="s">
        <v>169</v>
      </c>
      <c r="BE130" s="389">
        <v>23398639898</v>
      </c>
      <c r="BF130" s="389"/>
      <c r="BG130" s="389"/>
      <c r="BH130" s="389"/>
      <c r="BI130" s="389"/>
      <c r="BJ130" s="389"/>
      <c r="BK130" s="104"/>
      <c r="BL130" s="389">
        <v>20331756547</v>
      </c>
      <c r="BM130" s="389"/>
      <c r="BN130" s="389"/>
      <c r="BO130" s="389"/>
      <c r="BP130" s="389"/>
      <c r="BQ130" s="389"/>
      <c r="BR130" s="104"/>
      <c r="BU130" s="106"/>
    </row>
    <row r="131" spans="1:73" s="102" customFormat="1" ht="15" customHeight="1" thickTop="1">
      <c r="A131" s="39"/>
      <c r="B131" s="70"/>
      <c r="C131" s="101"/>
      <c r="V131" s="104"/>
      <c r="W131" s="104"/>
      <c r="X131" s="104"/>
      <c r="Y131" s="104"/>
      <c r="Z131" s="104"/>
      <c r="AA131" s="104"/>
      <c r="AB131" s="104"/>
      <c r="AC131" s="104"/>
      <c r="AD131" s="104"/>
      <c r="AE131" s="104"/>
      <c r="AF131" s="104"/>
      <c r="AG131" s="104"/>
      <c r="AH131" s="104"/>
      <c r="AI131" s="104"/>
      <c r="AJ131" s="39"/>
      <c r="AK131" s="42"/>
      <c r="AL131" s="105"/>
      <c r="BE131" s="104"/>
      <c r="BF131" s="104"/>
      <c r="BG131" s="104"/>
      <c r="BH131" s="104"/>
      <c r="BI131" s="104"/>
      <c r="BJ131" s="104"/>
      <c r="BK131" s="104"/>
      <c r="BL131" s="104"/>
      <c r="BM131" s="104"/>
      <c r="BN131" s="104"/>
      <c r="BO131" s="104"/>
      <c r="BP131" s="104"/>
      <c r="BQ131" s="104"/>
      <c r="BR131" s="104"/>
      <c r="BU131" s="106"/>
    </row>
    <row r="132" spans="1:73" s="109" customFormat="1" ht="15" customHeight="1">
      <c r="A132" s="107" t="s">
        <v>170</v>
      </c>
      <c r="B132" s="108"/>
      <c r="C132" s="101" t="s">
        <v>171</v>
      </c>
      <c r="V132" s="110"/>
      <c r="W132" s="110"/>
      <c r="X132" s="110"/>
      <c r="Y132" s="110"/>
      <c r="Z132" s="110"/>
      <c r="AA132" s="110"/>
      <c r="AB132" s="110"/>
      <c r="AC132" s="110"/>
      <c r="AD132" s="110"/>
      <c r="AE132" s="110"/>
      <c r="AF132" s="110"/>
      <c r="AG132" s="110"/>
      <c r="AH132" s="110"/>
      <c r="AI132" s="110"/>
      <c r="AJ132" s="111"/>
      <c r="AK132" s="112"/>
      <c r="AL132" s="101"/>
      <c r="BE132" s="110"/>
      <c r="BF132" s="110"/>
      <c r="BG132" s="110"/>
      <c r="BH132" s="110"/>
      <c r="BI132" s="110"/>
      <c r="BJ132" s="110"/>
      <c r="BK132" s="110"/>
      <c r="BL132" s="110"/>
      <c r="BM132" s="110"/>
      <c r="BN132" s="110"/>
      <c r="BO132" s="110"/>
      <c r="BP132" s="110"/>
      <c r="BQ132" s="110"/>
      <c r="BR132" s="110"/>
      <c r="BU132" s="113"/>
    </row>
    <row r="133" spans="1:73" s="102" customFormat="1" ht="28.5" customHeight="1">
      <c r="A133" s="94"/>
      <c r="B133" s="70"/>
      <c r="C133" s="101"/>
      <c r="V133" s="334" t="s">
        <v>172</v>
      </c>
      <c r="W133" s="406"/>
      <c r="X133" s="406"/>
      <c r="Y133" s="406"/>
      <c r="Z133" s="406"/>
      <c r="AA133" s="406"/>
      <c r="AB133" s="406"/>
      <c r="AC133" s="96"/>
      <c r="AD133" s="334" t="s">
        <v>155</v>
      </c>
      <c r="AE133" s="406"/>
      <c r="AF133" s="406"/>
      <c r="AG133" s="406"/>
      <c r="AH133" s="406"/>
      <c r="AI133" s="406"/>
      <c r="AJ133" s="39"/>
      <c r="AK133" s="42"/>
      <c r="AL133" s="105"/>
      <c r="BE133" s="104"/>
      <c r="BF133" s="104"/>
      <c r="BG133" s="104"/>
      <c r="BH133" s="104"/>
      <c r="BI133" s="104"/>
      <c r="BJ133" s="104"/>
      <c r="BK133" s="104"/>
      <c r="BL133" s="104"/>
      <c r="BM133" s="104"/>
      <c r="BN133" s="104"/>
      <c r="BO133" s="104"/>
      <c r="BP133" s="104"/>
      <c r="BQ133" s="104"/>
      <c r="BR133" s="104"/>
      <c r="BU133" s="106"/>
    </row>
    <row r="134" spans="1:73" s="102" customFormat="1" ht="15" customHeight="1">
      <c r="A134" s="39"/>
      <c r="B134" s="70"/>
      <c r="C134" s="114" t="s">
        <v>173</v>
      </c>
      <c r="V134" s="464">
        <v>0</v>
      </c>
      <c r="W134" s="464"/>
      <c r="X134" s="464"/>
      <c r="Y134" s="464"/>
      <c r="Z134" s="464"/>
      <c r="AA134" s="464"/>
      <c r="AB134" s="464"/>
      <c r="AC134" s="104"/>
      <c r="AD134" s="464">
        <v>0</v>
      </c>
      <c r="AE134" s="464"/>
      <c r="AF134" s="464"/>
      <c r="AG134" s="464"/>
      <c r="AH134" s="464"/>
      <c r="AI134" s="464"/>
      <c r="AJ134" s="39"/>
      <c r="AK134" s="42"/>
      <c r="AL134" s="105"/>
      <c r="BE134" s="104"/>
      <c r="BF134" s="104"/>
      <c r="BG134" s="104"/>
      <c r="BH134" s="104"/>
      <c r="BI134" s="104"/>
      <c r="BJ134" s="104"/>
      <c r="BK134" s="104"/>
      <c r="BL134" s="104"/>
      <c r="BM134" s="104"/>
      <c r="BN134" s="104"/>
      <c r="BO134" s="104"/>
      <c r="BP134" s="104"/>
      <c r="BQ134" s="104"/>
      <c r="BR134" s="104"/>
      <c r="BU134" s="106"/>
    </row>
    <row r="135" spans="1:73" s="102" customFormat="1" ht="15" customHeight="1">
      <c r="A135" s="39"/>
      <c r="B135" s="70"/>
      <c r="C135" s="114" t="s">
        <v>174</v>
      </c>
      <c r="V135" s="418">
        <v>30302855</v>
      </c>
      <c r="W135" s="418"/>
      <c r="X135" s="418"/>
      <c r="Y135" s="418"/>
      <c r="Z135" s="418"/>
      <c r="AA135" s="418"/>
      <c r="AB135" s="418"/>
      <c r="AC135" s="104"/>
      <c r="AD135" s="418">
        <v>41109739</v>
      </c>
      <c r="AE135" s="418"/>
      <c r="AF135" s="418"/>
      <c r="AG135" s="418"/>
      <c r="AH135" s="418"/>
      <c r="AI135" s="418"/>
      <c r="AJ135" s="39"/>
      <c r="AK135" s="42"/>
      <c r="AL135" s="105"/>
      <c r="BE135" s="104"/>
      <c r="BF135" s="104"/>
      <c r="BG135" s="104"/>
      <c r="BH135" s="104"/>
      <c r="BI135" s="104"/>
      <c r="BJ135" s="104"/>
      <c r="BK135" s="104"/>
      <c r="BL135" s="104"/>
      <c r="BM135" s="104"/>
      <c r="BN135" s="104"/>
      <c r="BO135" s="104"/>
      <c r="BP135" s="104"/>
      <c r="BQ135" s="104"/>
      <c r="BR135" s="104"/>
      <c r="BU135" s="106"/>
    </row>
    <row r="136" spans="1:73" s="102" customFormat="1" ht="15" customHeight="1">
      <c r="A136" s="39"/>
      <c r="B136" s="70"/>
      <c r="C136" s="105"/>
      <c r="V136" s="104"/>
      <c r="W136" s="104"/>
      <c r="X136" s="104"/>
      <c r="Y136" s="104"/>
      <c r="Z136" s="104"/>
      <c r="AA136" s="104"/>
      <c r="AB136" s="104"/>
      <c r="AC136" s="104"/>
      <c r="AD136" s="104"/>
      <c r="AE136" s="104"/>
      <c r="AF136" s="104"/>
      <c r="AG136" s="104"/>
      <c r="AH136" s="104"/>
      <c r="AI136" s="104"/>
      <c r="AJ136" s="39"/>
      <c r="AK136" s="42"/>
      <c r="AL136" s="105"/>
      <c r="BE136" s="104"/>
      <c r="BF136" s="104"/>
      <c r="BG136" s="104"/>
      <c r="BH136" s="104"/>
      <c r="BI136" s="104"/>
      <c r="BJ136" s="104"/>
      <c r="BK136" s="104"/>
      <c r="BL136" s="104"/>
      <c r="BM136" s="104"/>
      <c r="BN136" s="104"/>
      <c r="BO136" s="104"/>
      <c r="BP136" s="104"/>
      <c r="BQ136" s="104"/>
      <c r="BR136" s="104"/>
      <c r="BU136" s="106"/>
    </row>
    <row r="137" spans="1:73" s="102" customFormat="1" ht="15.75" customHeight="1" thickBot="1">
      <c r="A137" s="39" t="s">
        <v>840</v>
      </c>
      <c r="B137" s="70"/>
      <c r="C137" s="101" t="s">
        <v>168</v>
      </c>
      <c r="V137" s="389">
        <f>+V135+V134</f>
        <v>30302855</v>
      </c>
      <c r="W137" s="389"/>
      <c r="X137" s="389"/>
      <c r="Y137" s="389"/>
      <c r="Z137" s="389"/>
      <c r="AA137" s="389"/>
      <c r="AB137" s="389"/>
      <c r="AC137" s="104"/>
      <c r="AD137" s="389">
        <f>+AD135+AD134</f>
        <v>41109739</v>
      </c>
      <c r="AE137" s="389"/>
      <c r="AF137" s="389"/>
      <c r="AG137" s="389"/>
      <c r="AH137" s="389"/>
      <c r="AI137" s="389"/>
      <c r="AJ137" s="39"/>
      <c r="AK137" s="42"/>
      <c r="AL137" s="105" t="s">
        <v>169</v>
      </c>
      <c r="BE137" s="389">
        <v>0</v>
      </c>
      <c r="BF137" s="389"/>
      <c r="BG137" s="389"/>
      <c r="BH137" s="389"/>
      <c r="BI137" s="389"/>
      <c r="BJ137" s="389"/>
      <c r="BK137" s="104"/>
      <c r="BL137" s="389">
        <v>0</v>
      </c>
      <c r="BM137" s="389"/>
      <c r="BN137" s="389"/>
      <c r="BO137" s="389"/>
      <c r="BP137" s="389"/>
      <c r="BQ137" s="389"/>
      <c r="BR137" s="104"/>
      <c r="BU137" s="106"/>
    </row>
    <row r="138" spans="1:73" s="102" customFormat="1" ht="15" customHeight="1" thickTop="1">
      <c r="A138" s="39" t="s">
        <v>175</v>
      </c>
      <c r="B138" s="77" t="s">
        <v>176</v>
      </c>
      <c r="C138" s="105"/>
      <c r="V138" s="104"/>
      <c r="W138" s="104"/>
      <c r="X138" s="104"/>
      <c r="Y138" s="104"/>
      <c r="Z138" s="104"/>
      <c r="AA138" s="104"/>
      <c r="AB138" s="104"/>
      <c r="AC138" s="104"/>
      <c r="AD138" s="104"/>
      <c r="AE138" s="104"/>
      <c r="AF138" s="104"/>
      <c r="AG138" s="104"/>
      <c r="AH138" s="104"/>
      <c r="AI138" s="104"/>
      <c r="AJ138" s="39"/>
      <c r="AK138" s="42"/>
      <c r="AL138" s="105"/>
      <c r="BE138" s="104"/>
      <c r="BF138" s="104"/>
      <c r="BG138" s="104"/>
      <c r="BH138" s="104"/>
      <c r="BI138" s="104"/>
      <c r="BJ138" s="104"/>
      <c r="BK138" s="104"/>
      <c r="BL138" s="104"/>
      <c r="BM138" s="104"/>
      <c r="BN138" s="104"/>
      <c r="BO138" s="104"/>
      <c r="BP138" s="104"/>
      <c r="BQ138" s="104"/>
      <c r="BR138" s="104"/>
      <c r="BU138" s="106"/>
    </row>
    <row r="139" spans="1:73" s="102" customFormat="1" ht="12" customHeight="1">
      <c r="A139" s="39"/>
      <c r="B139" s="77"/>
      <c r="C139" s="105"/>
      <c r="V139" s="104"/>
      <c r="W139" s="104"/>
      <c r="X139" s="104"/>
      <c r="Y139" s="104"/>
      <c r="Z139" s="104"/>
      <c r="AA139" s="104"/>
      <c r="AB139" s="104"/>
      <c r="AC139" s="104"/>
      <c r="AD139" s="104"/>
      <c r="AE139" s="104"/>
      <c r="AF139" s="104"/>
      <c r="AG139" s="104"/>
      <c r="AH139" s="104"/>
      <c r="AI139" s="104"/>
      <c r="AJ139" s="39"/>
      <c r="AK139" s="42"/>
      <c r="AL139" s="105"/>
      <c r="BE139" s="104"/>
      <c r="BF139" s="104"/>
      <c r="BG139" s="104"/>
      <c r="BH139" s="104"/>
      <c r="BI139" s="104"/>
      <c r="BJ139" s="104"/>
      <c r="BK139" s="104"/>
      <c r="BL139" s="104"/>
      <c r="BM139" s="104"/>
      <c r="BN139" s="104"/>
      <c r="BO139" s="104"/>
      <c r="BP139" s="104"/>
      <c r="BQ139" s="104"/>
      <c r="BR139" s="104"/>
      <c r="BU139" s="106"/>
    </row>
    <row r="140" spans="1:73" s="109" customFormat="1" ht="15" customHeight="1">
      <c r="A140" s="107" t="s">
        <v>177</v>
      </c>
      <c r="B140" s="108" t="s">
        <v>853</v>
      </c>
      <c r="C140" s="116" t="s">
        <v>178</v>
      </c>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1" t="s">
        <v>177</v>
      </c>
      <c r="AK140" s="112" t="s">
        <v>853</v>
      </c>
      <c r="AL140" s="116" t="s">
        <v>179</v>
      </c>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U140" s="113"/>
    </row>
    <row r="141" spans="1:73" s="102" customFormat="1" ht="49.5" customHeight="1">
      <c r="A141" s="39" t="s">
        <v>840</v>
      </c>
      <c r="B141" s="70"/>
      <c r="C141" s="426" t="s">
        <v>180</v>
      </c>
      <c r="D141" s="426"/>
      <c r="E141" s="426"/>
      <c r="F141" s="426"/>
      <c r="G141" s="426"/>
      <c r="H141" s="426"/>
      <c r="I141" s="426"/>
      <c r="J141" s="426"/>
      <c r="K141" s="426"/>
      <c r="L141" s="426"/>
      <c r="N141" s="404" t="s">
        <v>181</v>
      </c>
      <c r="O141" s="404"/>
      <c r="P141" s="404"/>
      <c r="Q141" s="404"/>
      <c r="R141" s="404"/>
      <c r="S141" s="404"/>
      <c r="T141" s="404"/>
      <c r="U141" s="404"/>
      <c r="V141" s="404"/>
      <c r="W141" s="404"/>
      <c r="X141" s="104"/>
      <c r="Y141" s="104"/>
      <c r="Z141" s="404" t="s">
        <v>182</v>
      </c>
      <c r="AA141" s="404"/>
      <c r="AB141" s="404"/>
      <c r="AC141" s="404"/>
      <c r="AD141" s="404"/>
      <c r="AE141" s="404"/>
      <c r="AF141" s="404"/>
      <c r="AG141" s="404"/>
      <c r="AH141" s="404"/>
      <c r="AI141" s="404"/>
      <c r="AJ141" s="70"/>
      <c r="AK141" s="119"/>
      <c r="AL141" s="426" t="s">
        <v>183</v>
      </c>
      <c r="AM141" s="426"/>
      <c r="AN141" s="426"/>
      <c r="AO141" s="426"/>
      <c r="AP141" s="426"/>
      <c r="AQ141" s="426"/>
      <c r="AR141" s="426"/>
      <c r="AS141" s="426"/>
      <c r="AT141" s="426"/>
      <c r="AU141" s="426"/>
      <c r="AW141" s="404" t="s">
        <v>184</v>
      </c>
      <c r="AX141" s="404"/>
      <c r="AY141" s="404"/>
      <c r="AZ141" s="404"/>
      <c r="BA141" s="404"/>
      <c r="BB141" s="404"/>
      <c r="BC141" s="404"/>
      <c r="BD141" s="404"/>
      <c r="BE141" s="404"/>
      <c r="BF141" s="404"/>
      <c r="BG141" s="104"/>
      <c r="BH141" s="404" t="s">
        <v>185</v>
      </c>
      <c r="BI141" s="404"/>
      <c r="BJ141" s="404"/>
      <c r="BK141" s="404"/>
      <c r="BL141" s="404"/>
      <c r="BM141" s="404"/>
      <c r="BN141" s="404"/>
      <c r="BO141" s="404"/>
      <c r="BP141" s="404"/>
      <c r="BQ141" s="404"/>
      <c r="BR141" s="104"/>
      <c r="BU141" s="106"/>
    </row>
    <row r="142" spans="1:73" s="102" customFormat="1" ht="15" customHeight="1">
      <c r="A142" s="39" t="s">
        <v>840</v>
      </c>
      <c r="B142" s="70"/>
      <c r="C142" s="70" t="s">
        <v>186</v>
      </c>
      <c r="D142" s="102" t="s">
        <v>187</v>
      </c>
      <c r="N142" s="463">
        <f>+N143+N144</f>
        <v>0</v>
      </c>
      <c r="O142" s="463"/>
      <c r="P142" s="463"/>
      <c r="Q142" s="463"/>
      <c r="R142" s="463"/>
      <c r="S142" s="463"/>
      <c r="T142" s="463"/>
      <c r="U142" s="463"/>
      <c r="V142" s="463"/>
      <c r="W142" s="463"/>
      <c r="X142" s="120"/>
      <c r="Y142" s="120"/>
      <c r="Z142" s="463">
        <f>+Z143+Z144</f>
        <v>0</v>
      </c>
      <c r="AA142" s="463"/>
      <c r="AB142" s="463"/>
      <c r="AC142" s="463"/>
      <c r="AD142" s="463"/>
      <c r="AE142" s="463"/>
      <c r="AF142" s="463"/>
      <c r="AG142" s="463"/>
      <c r="AH142" s="463"/>
      <c r="AI142" s="463"/>
      <c r="AJ142" s="70"/>
      <c r="AK142" s="119"/>
      <c r="AL142" s="102" t="s">
        <v>186</v>
      </c>
      <c r="AM142" s="70" t="s">
        <v>188</v>
      </c>
      <c r="AW142" s="463">
        <v>39644</v>
      </c>
      <c r="AX142" s="463"/>
      <c r="AY142" s="463"/>
      <c r="AZ142" s="463"/>
      <c r="BA142" s="463"/>
      <c r="BB142" s="463"/>
      <c r="BC142" s="463"/>
      <c r="BD142" s="463"/>
      <c r="BE142" s="463"/>
      <c r="BF142" s="463"/>
      <c r="BG142" s="120"/>
      <c r="BH142" s="463">
        <v>1545392000</v>
      </c>
      <c r="BI142" s="463"/>
      <c r="BJ142" s="463"/>
      <c r="BK142" s="463"/>
      <c r="BL142" s="463"/>
      <c r="BM142" s="463"/>
      <c r="BN142" s="463"/>
      <c r="BO142" s="463"/>
      <c r="BP142" s="463"/>
      <c r="BQ142" s="463"/>
      <c r="BR142" s="104"/>
      <c r="BU142" s="106"/>
    </row>
    <row r="143" spans="1:69" ht="15" customHeight="1">
      <c r="A143" s="39"/>
      <c r="C143" s="78" t="s">
        <v>870</v>
      </c>
      <c r="D143" s="71" t="s">
        <v>189</v>
      </c>
      <c r="N143" s="461">
        <v>0</v>
      </c>
      <c r="O143" s="461"/>
      <c r="P143" s="461"/>
      <c r="Q143" s="461"/>
      <c r="R143" s="461"/>
      <c r="S143" s="461"/>
      <c r="T143" s="461"/>
      <c r="U143" s="461"/>
      <c r="V143" s="461"/>
      <c r="W143" s="461"/>
      <c r="X143" s="121"/>
      <c r="Y143" s="121"/>
      <c r="Z143" s="462">
        <v>0</v>
      </c>
      <c r="AA143" s="462"/>
      <c r="AB143" s="462"/>
      <c r="AC143" s="462"/>
      <c r="AD143" s="462"/>
      <c r="AE143" s="462"/>
      <c r="AF143" s="462"/>
      <c r="AG143" s="462"/>
      <c r="AH143" s="462"/>
      <c r="AI143" s="462"/>
      <c r="AL143" s="78" t="s">
        <v>870</v>
      </c>
      <c r="AM143" s="78" t="s">
        <v>190</v>
      </c>
      <c r="AW143" s="461">
        <v>39644</v>
      </c>
      <c r="AX143" s="461"/>
      <c r="AY143" s="461"/>
      <c r="AZ143" s="461"/>
      <c r="BA143" s="461"/>
      <c r="BB143" s="461"/>
      <c r="BC143" s="461"/>
      <c r="BD143" s="461"/>
      <c r="BE143" s="461"/>
      <c r="BF143" s="461"/>
      <c r="BG143" s="121"/>
      <c r="BH143" s="462">
        <v>1545392000</v>
      </c>
      <c r="BI143" s="462"/>
      <c r="BJ143" s="462"/>
      <c r="BK143" s="462"/>
      <c r="BL143" s="462"/>
      <c r="BM143" s="462"/>
      <c r="BN143" s="462"/>
      <c r="BO143" s="462"/>
      <c r="BP143" s="462"/>
      <c r="BQ143" s="462"/>
    </row>
    <row r="144" spans="1:69" ht="15" customHeight="1">
      <c r="A144" s="39" t="s">
        <v>840</v>
      </c>
      <c r="C144" s="78" t="s">
        <v>870</v>
      </c>
      <c r="D144" s="71" t="s">
        <v>191</v>
      </c>
      <c r="N144" s="461">
        <v>0</v>
      </c>
      <c r="O144" s="461"/>
      <c r="P144" s="461"/>
      <c r="Q144" s="461"/>
      <c r="R144" s="461"/>
      <c r="S144" s="461"/>
      <c r="T144" s="461"/>
      <c r="U144" s="461"/>
      <c r="V144" s="461"/>
      <c r="W144" s="461"/>
      <c r="X144" s="121"/>
      <c r="Y144" s="121"/>
      <c r="Z144" s="462">
        <v>0</v>
      </c>
      <c r="AA144" s="462"/>
      <c r="AB144" s="462"/>
      <c r="AC144" s="462"/>
      <c r="AD144" s="462"/>
      <c r="AE144" s="462"/>
      <c r="AF144" s="462"/>
      <c r="AG144" s="462"/>
      <c r="AH144" s="462"/>
      <c r="AI144" s="462"/>
      <c r="AL144" s="78" t="s">
        <v>870</v>
      </c>
      <c r="AM144" s="78" t="s">
        <v>192</v>
      </c>
      <c r="AW144" s="461">
        <v>0</v>
      </c>
      <c r="AX144" s="461"/>
      <c r="AY144" s="461"/>
      <c r="AZ144" s="461"/>
      <c r="BA144" s="461"/>
      <c r="BB144" s="461"/>
      <c r="BC144" s="461"/>
      <c r="BD144" s="461"/>
      <c r="BE144" s="461"/>
      <c r="BF144" s="461"/>
      <c r="BG144" s="121"/>
      <c r="BH144" s="462">
        <v>0</v>
      </c>
      <c r="BI144" s="462"/>
      <c r="BJ144" s="462"/>
      <c r="BK144" s="462"/>
      <c r="BL144" s="462"/>
      <c r="BM144" s="462"/>
      <c r="BN144" s="462"/>
      <c r="BO144" s="462"/>
      <c r="BP144" s="462"/>
      <c r="BQ144" s="462"/>
    </row>
    <row r="145" spans="1:69" ht="15" customHeight="1">
      <c r="A145" s="39" t="s">
        <v>840</v>
      </c>
      <c r="C145" s="78" t="s">
        <v>870</v>
      </c>
      <c r="D145" s="71" t="s">
        <v>193</v>
      </c>
      <c r="N145" s="461">
        <v>0</v>
      </c>
      <c r="O145" s="461"/>
      <c r="P145" s="461"/>
      <c r="Q145" s="461"/>
      <c r="R145" s="461"/>
      <c r="S145" s="461"/>
      <c r="T145" s="461"/>
      <c r="U145" s="461"/>
      <c r="V145" s="461"/>
      <c r="W145" s="461"/>
      <c r="X145" s="121"/>
      <c r="Y145" s="121"/>
      <c r="Z145" s="462">
        <v>0</v>
      </c>
      <c r="AA145" s="462"/>
      <c r="AB145" s="462"/>
      <c r="AC145" s="462"/>
      <c r="AD145" s="462"/>
      <c r="AE145" s="462"/>
      <c r="AF145" s="462"/>
      <c r="AG145" s="462"/>
      <c r="AH145" s="462"/>
      <c r="AI145" s="462"/>
      <c r="AL145" s="78" t="s">
        <v>870</v>
      </c>
      <c r="AM145" s="78" t="s">
        <v>194</v>
      </c>
      <c r="AW145" s="461">
        <v>0</v>
      </c>
      <c r="AX145" s="461"/>
      <c r="AY145" s="461"/>
      <c r="AZ145" s="461"/>
      <c r="BA145" s="461"/>
      <c r="BB145" s="461"/>
      <c r="BC145" s="461"/>
      <c r="BD145" s="461"/>
      <c r="BE145" s="461"/>
      <c r="BF145" s="461"/>
      <c r="BG145" s="121"/>
      <c r="BH145" s="462">
        <v>0</v>
      </c>
      <c r="BI145" s="462"/>
      <c r="BJ145" s="462"/>
      <c r="BK145" s="462"/>
      <c r="BL145" s="462"/>
      <c r="BM145" s="462"/>
      <c r="BN145" s="462"/>
      <c r="BO145" s="462"/>
      <c r="BP145" s="462"/>
      <c r="BQ145" s="462"/>
    </row>
    <row r="146" spans="1:69" ht="15" customHeight="1">
      <c r="A146" s="39" t="s">
        <v>840</v>
      </c>
      <c r="C146" s="78" t="s">
        <v>870</v>
      </c>
      <c r="D146" s="71" t="s">
        <v>195</v>
      </c>
      <c r="N146" s="461">
        <v>0</v>
      </c>
      <c r="O146" s="461"/>
      <c r="P146" s="461"/>
      <c r="Q146" s="461"/>
      <c r="R146" s="461"/>
      <c r="S146" s="461"/>
      <c r="T146" s="461"/>
      <c r="U146" s="461"/>
      <c r="V146" s="461"/>
      <c r="W146" s="461"/>
      <c r="X146" s="121"/>
      <c r="Y146" s="121"/>
      <c r="Z146" s="462">
        <v>0</v>
      </c>
      <c r="AA146" s="462"/>
      <c r="AB146" s="462"/>
      <c r="AC146" s="462"/>
      <c r="AD146" s="462"/>
      <c r="AE146" s="462"/>
      <c r="AF146" s="462"/>
      <c r="AG146" s="462"/>
      <c r="AH146" s="462"/>
      <c r="AI146" s="462"/>
      <c r="AL146" s="78" t="s">
        <v>870</v>
      </c>
      <c r="AM146" s="78" t="s">
        <v>196</v>
      </c>
      <c r="AW146" s="461">
        <v>0</v>
      </c>
      <c r="AX146" s="461"/>
      <c r="AY146" s="461"/>
      <c r="AZ146" s="461"/>
      <c r="BA146" s="461"/>
      <c r="BB146" s="461"/>
      <c r="BC146" s="461"/>
      <c r="BD146" s="461"/>
      <c r="BE146" s="461"/>
      <c r="BF146" s="461"/>
      <c r="BG146" s="121"/>
      <c r="BH146" s="462">
        <v>0</v>
      </c>
      <c r="BI146" s="462"/>
      <c r="BJ146" s="462"/>
      <c r="BK146" s="462"/>
      <c r="BL146" s="462"/>
      <c r="BM146" s="462"/>
      <c r="BN146" s="462"/>
      <c r="BO146" s="462"/>
      <c r="BP146" s="462"/>
      <c r="BQ146" s="462"/>
    </row>
    <row r="147" spans="1:73" s="102" customFormat="1" ht="15" customHeight="1">
      <c r="A147" s="39" t="s">
        <v>840</v>
      </c>
      <c r="B147" s="70"/>
      <c r="C147" s="70" t="s">
        <v>197</v>
      </c>
      <c r="D147" s="102" t="s">
        <v>198</v>
      </c>
      <c r="N147" s="463">
        <f>+N148+N150</f>
        <v>3288710</v>
      </c>
      <c r="O147" s="463"/>
      <c r="P147" s="463"/>
      <c r="Q147" s="463"/>
      <c r="R147" s="463"/>
      <c r="S147" s="463"/>
      <c r="T147" s="463"/>
      <c r="U147" s="463"/>
      <c r="V147" s="463"/>
      <c r="W147" s="463"/>
      <c r="X147" s="120"/>
      <c r="Y147" s="120"/>
      <c r="Z147" s="463">
        <f>Z148</f>
        <v>25442720000</v>
      </c>
      <c r="AA147" s="463"/>
      <c r="AB147" s="463"/>
      <c r="AC147" s="463"/>
      <c r="AD147" s="463"/>
      <c r="AE147" s="463"/>
      <c r="AF147" s="463"/>
      <c r="AG147" s="463"/>
      <c r="AH147" s="463"/>
      <c r="AI147" s="463"/>
      <c r="AJ147" s="70"/>
      <c r="AK147" s="119"/>
      <c r="AL147" s="102" t="s">
        <v>197</v>
      </c>
      <c r="AM147" s="70" t="s">
        <v>199</v>
      </c>
      <c r="AW147" s="463">
        <v>109862</v>
      </c>
      <c r="AX147" s="463"/>
      <c r="AY147" s="463"/>
      <c r="AZ147" s="463"/>
      <c r="BA147" s="463"/>
      <c r="BB147" s="463"/>
      <c r="BC147" s="463"/>
      <c r="BD147" s="463"/>
      <c r="BE147" s="463"/>
      <c r="BF147" s="463"/>
      <c r="BG147" s="120"/>
      <c r="BH147" s="463">
        <v>4530316585</v>
      </c>
      <c r="BI147" s="463"/>
      <c r="BJ147" s="463"/>
      <c r="BK147" s="463"/>
      <c r="BL147" s="463"/>
      <c r="BM147" s="463"/>
      <c r="BN147" s="463"/>
      <c r="BO147" s="463"/>
      <c r="BP147" s="463"/>
      <c r="BQ147" s="463"/>
      <c r="BR147" s="104"/>
      <c r="BU147" s="106"/>
    </row>
    <row r="148" spans="1:69" ht="15" customHeight="1">
      <c r="A148" s="39" t="s">
        <v>840</v>
      </c>
      <c r="C148" s="78" t="s">
        <v>870</v>
      </c>
      <c r="D148" s="71" t="s">
        <v>189</v>
      </c>
      <c r="N148" s="461">
        <v>3288710</v>
      </c>
      <c r="O148" s="461"/>
      <c r="P148" s="461"/>
      <c r="Q148" s="461"/>
      <c r="R148" s="461"/>
      <c r="S148" s="461"/>
      <c r="T148" s="461"/>
      <c r="U148" s="461"/>
      <c r="V148" s="461"/>
      <c r="W148" s="461"/>
      <c r="X148" s="121"/>
      <c r="Y148" s="121"/>
      <c r="Z148" s="462">
        <v>25442720000</v>
      </c>
      <c r="AA148" s="462"/>
      <c r="AB148" s="462"/>
      <c r="AC148" s="462"/>
      <c r="AD148" s="462"/>
      <c r="AE148" s="462"/>
      <c r="AF148" s="462"/>
      <c r="AG148" s="462"/>
      <c r="AH148" s="462"/>
      <c r="AI148" s="462"/>
      <c r="AL148" s="78" t="s">
        <v>870</v>
      </c>
      <c r="AM148" s="78" t="s">
        <v>190</v>
      </c>
      <c r="AW148" s="461">
        <v>109862</v>
      </c>
      <c r="AX148" s="461"/>
      <c r="AY148" s="461"/>
      <c r="AZ148" s="461"/>
      <c r="BA148" s="461"/>
      <c r="BB148" s="461"/>
      <c r="BC148" s="461"/>
      <c r="BD148" s="461"/>
      <c r="BE148" s="461"/>
      <c r="BF148" s="461"/>
      <c r="BG148" s="121"/>
      <c r="BH148" s="462">
        <v>4530316585</v>
      </c>
      <c r="BI148" s="462"/>
      <c r="BJ148" s="462"/>
      <c r="BK148" s="462"/>
      <c r="BL148" s="462"/>
      <c r="BM148" s="462"/>
      <c r="BN148" s="462"/>
      <c r="BO148" s="462"/>
      <c r="BP148" s="462"/>
      <c r="BQ148" s="462"/>
    </row>
    <row r="149" spans="1:69" ht="15" customHeight="1">
      <c r="A149" s="39" t="s">
        <v>840</v>
      </c>
      <c r="C149" s="78" t="s">
        <v>870</v>
      </c>
      <c r="D149" s="71" t="s">
        <v>191</v>
      </c>
      <c r="N149" s="461"/>
      <c r="O149" s="461"/>
      <c r="P149" s="461"/>
      <c r="Q149" s="461"/>
      <c r="R149" s="461"/>
      <c r="S149" s="461"/>
      <c r="T149" s="461"/>
      <c r="U149" s="461"/>
      <c r="V149" s="461"/>
      <c r="W149" s="461"/>
      <c r="X149" s="121"/>
      <c r="Y149" s="121"/>
      <c r="AL149" s="78" t="s">
        <v>870</v>
      </c>
      <c r="AM149" s="78" t="s">
        <v>192</v>
      </c>
      <c r="AW149" s="461">
        <v>0</v>
      </c>
      <c r="AX149" s="461"/>
      <c r="AY149" s="461"/>
      <c r="AZ149" s="461"/>
      <c r="BA149" s="461"/>
      <c r="BB149" s="461"/>
      <c r="BC149" s="461"/>
      <c r="BD149" s="461"/>
      <c r="BE149" s="461"/>
      <c r="BF149" s="461"/>
      <c r="BG149" s="121"/>
      <c r="BH149" s="462">
        <v>0</v>
      </c>
      <c r="BI149" s="462"/>
      <c r="BJ149" s="462"/>
      <c r="BK149" s="462"/>
      <c r="BL149" s="462"/>
      <c r="BM149" s="462"/>
      <c r="BN149" s="462"/>
      <c r="BO149" s="462"/>
      <c r="BP149" s="462"/>
      <c r="BQ149" s="462"/>
    </row>
    <row r="150" spans="1:69" ht="15" customHeight="1">
      <c r="A150" s="39" t="s">
        <v>840</v>
      </c>
      <c r="C150" s="78" t="s">
        <v>870</v>
      </c>
      <c r="D150" s="71" t="s">
        <v>195</v>
      </c>
      <c r="N150" s="461"/>
      <c r="O150" s="461"/>
      <c r="P150" s="461"/>
      <c r="Q150" s="461"/>
      <c r="R150" s="461"/>
      <c r="S150" s="461"/>
      <c r="T150" s="461"/>
      <c r="U150" s="461"/>
      <c r="V150" s="461"/>
      <c r="W150" s="461"/>
      <c r="X150" s="121"/>
      <c r="Y150" s="121"/>
      <c r="Z150" s="462"/>
      <c r="AA150" s="462"/>
      <c r="AB150" s="462"/>
      <c r="AC150" s="462"/>
      <c r="AD150" s="462"/>
      <c r="AE150" s="462"/>
      <c r="AF150" s="462"/>
      <c r="AG150" s="462"/>
      <c r="AH150" s="462"/>
      <c r="AI150" s="462"/>
      <c r="AL150" s="78" t="s">
        <v>870</v>
      </c>
      <c r="AM150" s="78" t="s">
        <v>196</v>
      </c>
      <c r="AW150" s="461">
        <v>0</v>
      </c>
      <c r="AX150" s="461"/>
      <c r="AY150" s="461"/>
      <c r="AZ150" s="461"/>
      <c r="BA150" s="461"/>
      <c r="BB150" s="461"/>
      <c r="BC150" s="461"/>
      <c r="BD150" s="461"/>
      <c r="BE150" s="461"/>
      <c r="BF150" s="461"/>
      <c r="BG150" s="121"/>
      <c r="BH150" s="462">
        <v>0</v>
      </c>
      <c r="BI150" s="462"/>
      <c r="BJ150" s="462"/>
      <c r="BK150" s="462"/>
      <c r="BL150" s="462"/>
      <c r="BM150" s="462"/>
      <c r="BN150" s="462"/>
      <c r="BO150" s="462"/>
      <c r="BP150" s="462"/>
      <c r="BQ150" s="462"/>
    </row>
    <row r="151" spans="1:73" s="102" customFormat="1" ht="15" customHeight="1" thickBot="1">
      <c r="A151" s="39" t="s">
        <v>840</v>
      </c>
      <c r="B151" s="70"/>
      <c r="C151" s="460" t="s">
        <v>200</v>
      </c>
      <c r="D151" s="460"/>
      <c r="E151" s="460"/>
      <c r="F151" s="460"/>
      <c r="G151" s="460"/>
      <c r="H151" s="460"/>
      <c r="I151" s="460"/>
      <c r="J151" s="460"/>
      <c r="K151" s="460"/>
      <c r="L151" s="460"/>
      <c r="N151" s="456">
        <f>+N147+N142</f>
        <v>3288710</v>
      </c>
      <c r="O151" s="456"/>
      <c r="P151" s="456"/>
      <c r="Q151" s="456"/>
      <c r="R151" s="456"/>
      <c r="S151" s="456"/>
      <c r="T151" s="456"/>
      <c r="U151" s="456"/>
      <c r="V151" s="456"/>
      <c r="W151" s="456"/>
      <c r="X151" s="120"/>
      <c r="Y151" s="120"/>
      <c r="Z151" s="456">
        <f>+Z147+Z142</f>
        <v>25442720000</v>
      </c>
      <c r="AA151" s="456"/>
      <c r="AB151" s="456"/>
      <c r="AC151" s="456"/>
      <c r="AD151" s="456"/>
      <c r="AE151" s="456"/>
      <c r="AF151" s="456"/>
      <c r="AG151" s="456"/>
      <c r="AH151" s="456"/>
      <c r="AI151" s="456"/>
      <c r="AJ151" s="70"/>
      <c r="AK151" s="119"/>
      <c r="AL151" s="460" t="s">
        <v>169</v>
      </c>
      <c r="AM151" s="460"/>
      <c r="AN151" s="460"/>
      <c r="AO151" s="460"/>
      <c r="AP151" s="460"/>
      <c r="AQ151" s="460"/>
      <c r="AR151" s="460"/>
      <c r="AS151" s="460"/>
      <c r="AT151" s="460"/>
      <c r="AU151" s="460"/>
      <c r="AW151" s="456">
        <v>149506</v>
      </c>
      <c r="AX151" s="456"/>
      <c r="AY151" s="456"/>
      <c r="AZ151" s="456"/>
      <c r="BA151" s="456"/>
      <c r="BB151" s="456"/>
      <c r="BC151" s="456"/>
      <c r="BD151" s="456"/>
      <c r="BE151" s="456"/>
      <c r="BF151" s="456"/>
      <c r="BG151" s="120"/>
      <c r="BH151" s="456">
        <v>6075708585</v>
      </c>
      <c r="BI151" s="456"/>
      <c r="BJ151" s="456"/>
      <c r="BK151" s="456"/>
      <c r="BL151" s="456"/>
      <c r="BM151" s="456"/>
      <c r="BN151" s="456"/>
      <c r="BO151" s="456"/>
      <c r="BP151" s="456"/>
      <c r="BQ151" s="456"/>
      <c r="BR151" s="104"/>
      <c r="BU151" s="106"/>
    </row>
    <row r="152" spans="1:70" ht="15" customHeight="1" thickTop="1">
      <c r="A152" s="39" t="s">
        <v>840</v>
      </c>
      <c r="D152" s="76"/>
      <c r="V152" s="122"/>
      <c r="W152" s="122"/>
      <c r="X152" s="122"/>
      <c r="Y152" s="122"/>
      <c r="Z152" s="122"/>
      <c r="AA152" s="122"/>
      <c r="AB152" s="122"/>
      <c r="AD152" s="122"/>
      <c r="AE152" s="122"/>
      <c r="AF152" s="122"/>
      <c r="AG152" s="122"/>
      <c r="AH152" s="122"/>
      <c r="AI152" s="122"/>
      <c r="AJ152" s="39"/>
      <c r="AK152" s="42"/>
      <c r="AM152" s="76"/>
      <c r="BE152" s="122"/>
      <c r="BF152" s="122"/>
      <c r="BG152" s="122"/>
      <c r="BH152" s="122"/>
      <c r="BI152" s="122"/>
      <c r="BJ152" s="122"/>
      <c r="BL152" s="122"/>
      <c r="BM152" s="122"/>
      <c r="BN152" s="122"/>
      <c r="BO152" s="122"/>
      <c r="BP152" s="122"/>
      <c r="BQ152" s="122"/>
      <c r="BR152" s="122"/>
    </row>
    <row r="153" spans="1:73" s="133" customFormat="1" ht="15" customHeight="1">
      <c r="A153" s="107" t="s">
        <v>201</v>
      </c>
      <c r="B153" s="108" t="s">
        <v>853</v>
      </c>
      <c r="C153" s="123" t="s">
        <v>202</v>
      </c>
      <c r="D153" s="124"/>
      <c r="E153" s="125"/>
      <c r="F153" s="125"/>
      <c r="G153" s="125"/>
      <c r="H153" s="125"/>
      <c r="I153" s="125"/>
      <c r="J153" s="125"/>
      <c r="K153" s="125"/>
      <c r="L153" s="125"/>
      <c r="M153" s="125"/>
      <c r="N153" s="125"/>
      <c r="O153" s="125"/>
      <c r="P153" s="125"/>
      <c r="Q153" s="125"/>
      <c r="R153" s="125"/>
      <c r="S153" s="125"/>
      <c r="T153" s="125"/>
      <c r="U153" s="125"/>
      <c r="V153" s="126"/>
      <c r="W153" s="126"/>
      <c r="X153" s="126"/>
      <c r="Y153" s="126"/>
      <c r="Z153" s="126"/>
      <c r="AA153" s="126"/>
      <c r="AB153" s="126"/>
      <c r="AC153" s="127"/>
      <c r="AD153" s="126"/>
      <c r="AE153" s="126"/>
      <c r="AF153" s="126"/>
      <c r="AG153" s="126"/>
      <c r="AH153" s="126"/>
      <c r="AI153" s="126"/>
      <c r="AJ153" s="111" t="s">
        <v>201</v>
      </c>
      <c r="AK153" s="112" t="s">
        <v>853</v>
      </c>
      <c r="AL153" s="128"/>
      <c r="AM153" s="129"/>
      <c r="AN153" s="130"/>
      <c r="AO153" s="130"/>
      <c r="AP153" s="130"/>
      <c r="AQ153" s="130"/>
      <c r="AR153" s="130"/>
      <c r="AS153" s="130"/>
      <c r="AT153" s="130"/>
      <c r="AU153" s="130"/>
      <c r="AV153" s="130"/>
      <c r="AW153" s="130"/>
      <c r="AX153" s="130"/>
      <c r="AY153" s="130"/>
      <c r="AZ153" s="130"/>
      <c r="BA153" s="130"/>
      <c r="BB153" s="130"/>
      <c r="BC153" s="130"/>
      <c r="BD153" s="130"/>
      <c r="BE153" s="131"/>
      <c r="BF153" s="131"/>
      <c r="BG153" s="131"/>
      <c r="BH153" s="131"/>
      <c r="BI153" s="131"/>
      <c r="BJ153" s="131"/>
      <c r="BK153" s="132"/>
      <c r="BL153" s="131"/>
      <c r="BM153" s="131"/>
      <c r="BN153" s="131"/>
      <c r="BO153" s="131"/>
      <c r="BP153" s="131"/>
      <c r="BQ153" s="131"/>
      <c r="BR153" s="126"/>
      <c r="BU153" s="134"/>
    </row>
    <row r="154" spans="1:73" s="136" customFormat="1" ht="30" customHeight="1">
      <c r="A154" s="39" t="s">
        <v>840</v>
      </c>
      <c r="B154" s="70"/>
      <c r="C154" s="425" t="s">
        <v>180</v>
      </c>
      <c r="D154" s="425"/>
      <c r="E154" s="425"/>
      <c r="F154" s="425"/>
      <c r="G154" s="425"/>
      <c r="H154" s="425"/>
      <c r="I154" s="425"/>
      <c r="J154" s="425"/>
      <c r="K154" s="405" t="s">
        <v>203</v>
      </c>
      <c r="L154" s="423"/>
      <c r="M154" s="423"/>
      <c r="N154" s="405" t="s">
        <v>204</v>
      </c>
      <c r="O154" s="423"/>
      <c r="P154" s="423"/>
      <c r="Q154" s="423"/>
      <c r="R154" s="423"/>
      <c r="S154" s="423"/>
      <c r="T154" s="404" t="s">
        <v>205</v>
      </c>
      <c r="U154" s="424"/>
      <c r="V154" s="424"/>
      <c r="W154" s="424"/>
      <c r="X154" s="424"/>
      <c r="Y154" s="424"/>
      <c r="Z154" s="424"/>
      <c r="AA154" s="405" t="s">
        <v>206</v>
      </c>
      <c r="AB154" s="423"/>
      <c r="AC154" s="423"/>
      <c r="AD154" s="423"/>
      <c r="AE154" s="423"/>
      <c r="AF154" s="423"/>
      <c r="AG154" s="405" t="s">
        <v>207</v>
      </c>
      <c r="AH154" s="423"/>
      <c r="AI154" s="423"/>
      <c r="AJ154" s="39"/>
      <c r="AK154" s="42"/>
      <c r="AL154" s="451" t="s">
        <v>183</v>
      </c>
      <c r="AM154" s="451"/>
      <c r="AN154" s="451"/>
      <c r="AO154" s="451"/>
      <c r="AP154" s="451"/>
      <c r="AQ154" s="451"/>
      <c r="AR154" s="451"/>
      <c r="AS154" s="451"/>
      <c r="AT154" s="453"/>
      <c r="AU154" s="454"/>
      <c r="AV154" s="454"/>
      <c r="AW154" s="453"/>
      <c r="AX154" s="454"/>
      <c r="AY154" s="454"/>
      <c r="AZ154" s="454"/>
      <c r="BA154" s="454"/>
      <c r="BB154" s="454"/>
      <c r="BC154" s="458"/>
      <c r="BD154" s="455"/>
      <c r="BE154" s="455" t="s">
        <v>156</v>
      </c>
      <c r="BF154" s="455"/>
      <c r="BG154" s="455"/>
      <c r="BH154" s="455"/>
      <c r="BI154" s="453"/>
      <c r="BJ154" s="454"/>
      <c r="BK154" s="454"/>
      <c r="BL154" s="454" t="s">
        <v>157</v>
      </c>
      <c r="BM154" s="454"/>
      <c r="BN154" s="454"/>
      <c r="BO154" s="453"/>
      <c r="BP154" s="454"/>
      <c r="BQ154" s="454"/>
      <c r="BR154" s="135"/>
      <c r="BU154" s="137"/>
    </row>
    <row r="155" spans="1:73" s="136" customFormat="1" ht="15" customHeight="1">
      <c r="A155" s="39"/>
      <c r="B155" s="70"/>
      <c r="C155" s="426"/>
      <c r="D155" s="426"/>
      <c r="E155" s="426"/>
      <c r="F155" s="426"/>
      <c r="G155" s="426"/>
      <c r="H155" s="426"/>
      <c r="I155" s="426"/>
      <c r="J155" s="426"/>
      <c r="K155" s="424"/>
      <c r="L155" s="424"/>
      <c r="M155" s="424"/>
      <c r="N155" s="424"/>
      <c r="O155" s="424"/>
      <c r="P155" s="424"/>
      <c r="Q155" s="424"/>
      <c r="R155" s="424"/>
      <c r="S155" s="424"/>
      <c r="T155" s="459" t="s">
        <v>208</v>
      </c>
      <c r="U155" s="424"/>
      <c r="V155" s="424"/>
      <c r="W155" s="459" t="s">
        <v>209</v>
      </c>
      <c r="X155" s="424"/>
      <c r="Y155" s="424"/>
      <c r="Z155" s="424"/>
      <c r="AA155" s="424"/>
      <c r="AB155" s="424"/>
      <c r="AC155" s="424"/>
      <c r="AD155" s="424"/>
      <c r="AE155" s="424"/>
      <c r="AF155" s="424"/>
      <c r="AG155" s="424"/>
      <c r="AH155" s="424"/>
      <c r="AI155" s="424"/>
      <c r="AJ155" s="39"/>
      <c r="AK155" s="42"/>
      <c r="AL155" s="452"/>
      <c r="AM155" s="452"/>
      <c r="AN155" s="452"/>
      <c r="AO155" s="452"/>
      <c r="AP155" s="452"/>
      <c r="AQ155" s="452"/>
      <c r="AR155" s="452"/>
      <c r="AS155" s="452"/>
      <c r="AT155" s="455"/>
      <c r="AU155" s="455"/>
      <c r="AV155" s="455"/>
      <c r="AW155" s="455"/>
      <c r="AX155" s="455"/>
      <c r="AY155" s="455"/>
      <c r="AZ155" s="455"/>
      <c r="BA155" s="455"/>
      <c r="BB155" s="455"/>
      <c r="BC155" s="457"/>
      <c r="BD155" s="455"/>
      <c r="BE155" s="455"/>
      <c r="BF155" s="457"/>
      <c r="BG155" s="455"/>
      <c r="BH155" s="455"/>
      <c r="BI155" s="455"/>
      <c r="BJ155" s="455"/>
      <c r="BK155" s="455"/>
      <c r="BL155" s="455"/>
      <c r="BM155" s="455"/>
      <c r="BN155" s="455"/>
      <c r="BO155" s="455"/>
      <c r="BP155" s="455"/>
      <c r="BQ155" s="455"/>
      <c r="BR155" s="135"/>
      <c r="BU155" s="137"/>
    </row>
    <row r="156" spans="1:73" s="143" customFormat="1" ht="15" customHeight="1">
      <c r="A156" s="81" t="s">
        <v>840</v>
      </c>
      <c r="B156" s="78"/>
      <c r="C156" s="139" t="s">
        <v>210</v>
      </c>
      <c r="D156" s="139"/>
      <c r="E156" s="139"/>
      <c r="F156" s="139"/>
      <c r="G156" s="139"/>
      <c r="H156" s="139"/>
      <c r="I156" s="450">
        <v>5325</v>
      </c>
      <c r="J156" s="450"/>
      <c r="K156" s="450"/>
      <c r="L156" s="450"/>
      <c r="M156" s="450"/>
      <c r="N156" s="450">
        <v>94891223</v>
      </c>
      <c r="O156" s="450"/>
      <c r="P156" s="450"/>
      <c r="Q156" s="450"/>
      <c r="R156" s="450"/>
      <c r="S156" s="450"/>
      <c r="T156" s="343">
        <v>0</v>
      </c>
      <c r="U156" s="343"/>
      <c r="V156" s="343"/>
      <c r="W156" s="390">
        <v>-50646677</v>
      </c>
      <c r="X156" s="390"/>
      <c r="Y156" s="390"/>
      <c r="Z156" s="390"/>
      <c r="AA156" s="450">
        <f>N156+W156</f>
        <v>44244546</v>
      </c>
      <c r="AB156" s="450"/>
      <c r="AC156" s="450"/>
      <c r="AD156" s="450"/>
      <c r="AE156" s="450"/>
      <c r="AF156" s="450"/>
      <c r="AG156" s="403"/>
      <c r="AH156" s="403"/>
      <c r="AI156" s="403"/>
      <c r="AJ156" s="81"/>
      <c r="AK156" s="140"/>
      <c r="AL156" s="440"/>
      <c r="AM156" s="440"/>
      <c r="AN156" s="440"/>
      <c r="AO156" s="440"/>
      <c r="AP156" s="440"/>
      <c r="AQ156" s="440"/>
      <c r="AR156" s="440"/>
      <c r="AS156" s="440"/>
      <c r="AT156" s="437">
        <v>86256.696</v>
      </c>
      <c r="AU156" s="437"/>
      <c r="AV156" s="437"/>
      <c r="AW156" s="437">
        <v>862566960</v>
      </c>
      <c r="AX156" s="437"/>
      <c r="AY156" s="437"/>
      <c r="AZ156" s="437"/>
      <c r="BA156" s="437"/>
      <c r="BB156" s="437"/>
      <c r="BC156" s="437">
        <v>50889840</v>
      </c>
      <c r="BD156" s="437"/>
      <c r="BE156" s="437">
        <v>0</v>
      </c>
      <c r="BF156" s="437">
        <v>0</v>
      </c>
      <c r="BG156" s="437"/>
      <c r="BH156" s="437"/>
      <c r="BI156" s="437">
        <v>913456800</v>
      </c>
      <c r="BJ156" s="437"/>
      <c r="BK156" s="437"/>
      <c r="BL156" s="437">
        <v>0</v>
      </c>
      <c r="BM156" s="437"/>
      <c r="BN156" s="437"/>
      <c r="BO156" s="437"/>
      <c r="BP156" s="437"/>
      <c r="BQ156" s="437"/>
      <c r="BR156" s="72"/>
      <c r="BU156" s="144"/>
    </row>
    <row r="157" spans="1:73" s="143" customFormat="1" ht="15" customHeight="1">
      <c r="A157" s="81"/>
      <c r="B157" s="78"/>
      <c r="C157" s="145" t="s">
        <v>211</v>
      </c>
      <c r="D157" s="145"/>
      <c r="E157" s="145"/>
      <c r="F157" s="145"/>
      <c r="G157" s="145"/>
      <c r="H157" s="145"/>
      <c r="I157" s="145"/>
      <c r="J157" s="145"/>
      <c r="K157" s="146"/>
      <c r="L157" s="146"/>
      <c r="M157" s="146"/>
      <c r="N157" s="146"/>
      <c r="O157" s="146"/>
      <c r="P157" s="146"/>
      <c r="Q157" s="146"/>
      <c r="R157" s="146"/>
      <c r="S157" s="146"/>
      <c r="T157" s="85"/>
      <c r="U157" s="85"/>
      <c r="V157" s="85"/>
      <c r="W157" s="85"/>
      <c r="X157" s="85"/>
      <c r="Y157" s="85"/>
      <c r="Z157" s="85"/>
      <c r="AA157" s="96"/>
      <c r="AB157" s="96"/>
      <c r="AC157" s="96"/>
      <c r="AD157" s="96"/>
      <c r="AE157" s="96"/>
      <c r="AF157" s="96"/>
      <c r="AG157" s="96"/>
      <c r="AH157" s="96"/>
      <c r="AI157" s="96"/>
      <c r="AJ157" s="81"/>
      <c r="AK157" s="140"/>
      <c r="AL157" s="141"/>
      <c r="AM157" s="141"/>
      <c r="AN157" s="141"/>
      <c r="AO157" s="141"/>
      <c r="AP157" s="141"/>
      <c r="AQ157" s="141"/>
      <c r="AR157" s="141"/>
      <c r="AS157" s="141"/>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72"/>
      <c r="BU157" s="144"/>
    </row>
    <row r="158" spans="1:73" s="143" customFormat="1" ht="15" customHeight="1">
      <c r="A158" s="81" t="s">
        <v>840</v>
      </c>
      <c r="B158" s="78"/>
      <c r="C158" s="449" t="s">
        <v>212</v>
      </c>
      <c r="D158" s="449"/>
      <c r="E158" s="449"/>
      <c r="F158" s="449"/>
      <c r="G158" s="449"/>
      <c r="H158" s="449"/>
      <c r="I158" s="449"/>
      <c r="J158" s="403">
        <f>+J159</f>
        <v>1595560</v>
      </c>
      <c r="K158" s="403"/>
      <c r="L158" s="403"/>
      <c r="M158" s="403"/>
      <c r="N158" s="445">
        <f>N159</f>
        <v>37907100000</v>
      </c>
      <c r="O158" s="445"/>
      <c r="P158" s="445"/>
      <c r="Q158" s="445"/>
      <c r="R158" s="445"/>
      <c r="S158" s="445"/>
      <c r="T158" s="343">
        <v>0</v>
      </c>
      <c r="U158" s="343"/>
      <c r="V158" s="343"/>
      <c r="W158" s="343">
        <v>0</v>
      </c>
      <c r="X158" s="343"/>
      <c r="Y158" s="343"/>
      <c r="Z158" s="343"/>
      <c r="AA158" s="403">
        <f>AA159</f>
        <v>37907100000</v>
      </c>
      <c r="AB158" s="403"/>
      <c r="AC158" s="403"/>
      <c r="AD158" s="403"/>
      <c r="AE158" s="403"/>
      <c r="AF158" s="403"/>
      <c r="AG158" s="403"/>
      <c r="AH158" s="403"/>
      <c r="AI158" s="403"/>
      <c r="AJ158" s="81"/>
      <c r="AK158" s="140"/>
      <c r="AL158" s="440"/>
      <c r="AM158" s="440"/>
      <c r="AN158" s="440"/>
      <c r="AO158" s="440"/>
      <c r="AP158" s="440"/>
      <c r="AQ158" s="440"/>
      <c r="AR158" s="440"/>
      <c r="AS158" s="440"/>
      <c r="AT158" s="437">
        <v>1000000</v>
      </c>
      <c r="AU158" s="437"/>
      <c r="AV158" s="437"/>
      <c r="AW158" s="437">
        <v>32664500000</v>
      </c>
      <c r="AX158" s="437"/>
      <c r="AY158" s="437"/>
      <c r="AZ158" s="437"/>
      <c r="BA158" s="437"/>
      <c r="BB158" s="437"/>
      <c r="BC158" s="437">
        <v>0</v>
      </c>
      <c r="BD158" s="437"/>
      <c r="BE158" s="437">
        <v>0</v>
      </c>
      <c r="BF158" s="437">
        <v>0</v>
      </c>
      <c r="BG158" s="437"/>
      <c r="BH158" s="437"/>
      <c r="BI158" s="437">
        <v>32664500000</v>
      </c>
      <c r="BJ158" s="437"/>
      <c r="BK158" s="437"/>
      <c r="BL158" s="437">
        <v>0</v>
      </c>
      <c r="BM158" s="437"/>
      <c r="BN158" s="437"/>
      <c r="BO158" s="437"/>
      <c r="BP158" s="437"/>
      <c r="BQ158" s="437"/>
      <c r="BR158" s="72"/>
      <c r="BU158" s="144"/>
    </row>
    <row r="159" spans="1:73" s="149" customFormat="1" ht="30" customHeight="1">
      <c r="A159" s="63" t="s">
        <v>840</v>
      </c>
      <c r="B159" s="75"/>
      <c r="C159" s="444" t="s">
        <v>213</v>
      </c>
      <c r="D159" s="444"/>
      <c r="E159" s="444"/>
      <c r="F159" s="444"/>
      <c r="G159" s="444"/>
      <c r="H159" s="444"/>
      <c r="I159" s="444"/>
      <c r="J159" s="447">
        <f>1408060+187500</f>
        <v>1595560</v>
      </c>
      <c r="K159" s="448"/>
      <c r="L159" s="448"/>
      <c r="M159" s="448"/>
      <c r="N159" s="445">
        <f>36745100000+1162000000</f>
        <v>37907100000</v>
      </c>
      <c r="O159" s="445"/>
      <c r="P159" s="445"/>
      <c r="Q159" s="445"/>
      <c r="R159" s="445"/>
      <c r="S159" s="445"/>
      <c r="T159" s="339">
        <v>0</v>
      </c>
      <c r="U159" s="339"/>
      <c r="V159" s="339"/>
      <c r="W159" s="339" t="s">
        <v>870</v>
      </c>
      <c r="X159" s="339"/>
      <c r="Y159" s="339"/>
      <c r="Z159" s="339"/>
      <c r="AA159" s="445">
        <f>N159</f>
        <v>37907100000</v>
      </c>
      <c r="AB159" s="445"/>
      <c r="AC159" s="445"/>
      <c r="AD159" s="445"/>
      <c r="AE159" s="445"/>
      <c r="AF159" s="445"/>
      <c r="AG159" s="338"/>
      <c r="AH159" s="338"/>
      <c r="AI159" s="338"/>
      <c r="AJ159" s="63"/>
      <c r="AK159" s="147"/>
      <c r="AL159" s="446"/>
      <c r="AM159" s="446"/>
      <c r="AN159" s="446"/>
      <c r="AO159" s="446"/>
      <c r="AP159" s="446"/>
      <c r="AQ159" s="446"/>
      <c r="AR159" s="446"/>
      <c r="AS159" s="446"/>
      <c r="AT159" s="443">
        <v>0</v>
      </c>
      <c r="AU159" s="443"/>
      <c r="AV159" s="443"/>
      <c r="AW159" s="443">
        <v>32664500000</v>
      </c>
      <c r="AX159" s="443"/>
      <c r="AY159" s="443"/>
      <c r="AZ159" s="443"/>
      <c r="BA159" s="443"/>
      <c r="BB159" s="443"/>
      <c r="BC159" s="443">
        <v>0</v>
      </c>
      <c r="BD159" s="443"/>
      <c r="BE159" s="443">
        <v>0</v>
      </c>
      <c r="BF159" s="443">
        <v>0</v>
      </c>
      <c r="BG159" s="443"/>
      <c r="BH159" s="443"/>
      <c r="BI159" s="443">
        <v>32664500000</v>
      </c>
      <c r="BJ159" s="443"/>
      <c r="BK159" s="443"/>
      <c r="BL159" s="443">
        <v>0</v>
      </c>
      <c r="BM159" s="443"/>
      <c r="BN159" s="443"/>
      <c r="BO159" s="443"/>
      <c r="BP159" s="443"/>
      <c r="BQ159" s="443"/>
      <c r="BR159" s="148"/>
      <c r="BU159" s="150"/>
    </row>
    <row r="160" spans="1:73" s="149" customFormat="1" ht="30" customHeight="1">
      <c r="A160" s="63" t="s">
        <v>840</v>
      </c>
      <c r="B160" s="75"/>
      <c r="C160" s="444" t="s">
        <v>214</v>
      </c>
      <c r="D160" s="444"/>
      <c r="E160" s="444"/>
      <c r="F160" s="444"/>
      <c r="G160" s="444"/>
      <c r="H160" s="444"/>
      <c r="I160" s="444"/>
      <c r="J160" s="442">
        <v>0</v>
      </c>
      <c r="K160" s="442"/>
      <c r="L160" s="442"/>
      <c r="M160" s="442"/>
      <c r="N160" s="445">
        <v>0</v>
      </c>
      <c r="O160" s="445"/>
      <c r="P160" s="445"/>
      <c r="Q160" s="445"/>
      <c r="R160" s="445"/>
      <c r="S160" s="445"/>
      <c r="T160" s="338"/>
      <c r="U160" s="338"/>
      <c r="V160" s="338"/>
      <c r="W160" s="338"/>
      <c r="X160" s="338"/>
      <c r="Y160" s="338"/>
      <c r="Z160" s="338"/>
      <c r="AA160" s="338"/>
      <c r="AB160" s="338"/>
      <c r="AC160" s="338"/>
      <c r="AD160" s="338"/>
      <c r="AE160" s="338"/>
      <c r="AF160" s="338"/>
      <c r="AG160" s="338"/>
      <c r="AH160" s="338"/>
      <c r="AI160" s="338"/>
      <c r="AJ160" s="63"/>
      <c r="AK160" s="147"/>
      <c r="AL160" s="446"/>
      <c r="AM160" s="446"/>
      <c r="AN160" s="446"/>
      <c r="AO160" s="446"/>
      <c r="AP160" s="446"/>
      <c r="AQ160" s="446"/>
      <c r="AR160" s="446"/>
      <c r="AS160" s="446"/>
      <c r="AT160" s="443">
        <v>0</v>
      </c>
      <c r="AU160" s="443"/>
      <c r="AV160" s="443"/>
      <c r="AW160" s="443">
        <v>0</v>
      </c>
      <c r="AX160" s="443"/>
      <c r="AY160" s="443"/>
      <c r="AZ160" s="443"/>
      <c r="BA160" s="443"/>
      <c r="BB160" s="443"/>
      <c r="BC160" s="443">
        <v>0</v>
      </c>
      <c r="BD160" s="443"/>
      <c r="BE160" s="443"/>
      <c r="BF160" s="443">
        <v>0</v>
      </c>
      <c r="BG160" s="443"/>
      <c r="BH160" s="443"/>
      <c r="BI160" s="443">
        <v>0</v>
      </c>
      <c r="BJ160" s="443"/>
      <c r="BK160" s="443"/>
      <c r="BL160" s="443"/>
      <c r="BM160" s="443"/>
      <c r="BN160" s="443"/>
      <c r="BO160" s="443"/>
      <c r="BP160" s="443"/>
      <c r="BQ160" s="443"/>
      <c r="BR160" s="148"/>
      <c r="BU160" s="150"/>
    </row>
    <row r="161" spans="1:73" s="143" customFormat="1" ht="15" customHeight="1">
      <c r="A161" s="81"/>
      <c r="B161" s="78"/>
      <c r="C161" s="439" t="s">
        <v>215</v>
      </c>
      <c r="D161" s="439"/>
      <c r="E161" s="439"/>
      <c r="F161" s="439"/>
      <c r="G161" s="439"/>
      <c r="H161" s="439"/>
      <c r="I161" s="439"/>
      <c r="J161" s="439"/>
      <c r="K161" s="403"/>
      <c r="L161" s="403"/>
      <c r="M161" s="403"/>
      <c r="N161" s="403"/>
      <c r="O161" s="403"/>
      <c r="P161" s="403"/>
      <c r="Q161" s="403"/>
      <c r="R161" s="403"/>
      <c r="S161" s="403"/>
      <c r="T161" s="403"/>
      <c r="U161" s="403"/>
      <c r="V161" s="403"/>
      <c r="W161" s="403"/>
      <c r="X161" s="403"/>
      <c r="Y161" s="403"/>
      <c r="Z161" s="403"/>
      <c r="AA161" s="403"/>
      <c r="AB161" s="403"/>
      <c r="AC161" s="403"/>
      <c r="AD161" s="403"/>
      <c r="AE161" s="403"/>
      <c r="AF161" s="403"/>
      <c r="AG161" s="403"/>
      <c r="AH161" s="403"/>
      <c r="AI161" s="403"/>
      <c r="AJ161" s="81"/>
      <c r="AK161" s="140"/>
      <c r="AL161" s="440"/>
      <c r="AM161" s="440"/>
      <c r="AN161" s="440"/>
      <c r="AO161" s="440"/>
      <c r="AP161" s="440"/>
      <c r="AQ161" s="440"/>
      <c r="AR161" s="440"/>
      <c r="AS161" s="440"/>
      <c r="AT161" s="437"/>
      <c r="AU161" s="437"/>
      <c r="AV161" s="437"/>
      <c r="AW161" s="437"/>
      <c r="AX161" s="437"/>
      <c r="AY161" s="437"/>
      <c r="AZ161" s="437"/>
      <c r="BA161" s="437"/>
      <c r="BB161" s="437"/>
      <c r="BC161" s="437"/>
      <c r="BD161" s="437"/>
      <c r="BE161" s="437"/>
      <c r="BF161" s="437"/>
      <c r="BG161" s="437"/>
      <c r="BH161" s="437"/>
      <c r="BI161" s="437"/>
      <c r="BJ161" s="437"/>
      <c r="BK161" s="437"/>
      <c r="BL161" s="437"/>
      <c r="BM161" s="437"/>
      <c r="BN161" s="437"/>
      <c r="BO161" s="437"/>
      <c r="BP161" s="437"/>
      <c r="BQ161" s="437"/>
      <c r="BR161" s="72"/>
      <c r="BU161" s="144"/>
    </row>
    <row r="162" spans="1:73" s="143" customFormat="1" ht="15" customHeight="1">
      <c r="A162" s="81"/>
      <c r="B162" s="78"/>
      <c r="C162" s="151" t="s">
        <v>216</v>
      </c>
      <c r="D162" s="154"/>
      <c r="E162" s="154"/>
      <c r="F162" s="154"/>
      <c r="G162" s="154"/>
      <c r="H162" s="154"/>
      <c r="I162" s="442">
        <v>0</v>
      </c>
      <c r="J162" s="442"/>
      <c r="K162" s="442"/>
      <c r="L162" s="442"/>
      <c r="M162" s="442"/>
      <c r="N162" s="403"/>
      <c r="O162" s="403"/>
      <c r="P162" s="403"/>
      <c r="Q162" s="403"/>
      <c r="R162" s="403"/>
      <c r="S162" s="403"/>
      <c r="T162" s="403"/>
      <c r="U162" s="403"/>
      <c r="V162" s="403"/>
      <c r="W162" s="403"/>
      <c r="X162" s="403"/>
      <c r="Y162" s="403"/>
      <c r="Z162" s="403"/>
      <c r="AA162" s="403"/>
      <c r="AB162" s="403"/>
      <c r="AC162" s="403"/>
      <c r="AD162" s="403"/>
      <c r="AE162" s="403"/>
      <c r="AF162" s="403"/>
      <c r="AG162" s="403"/>
      <c r="AH162" s="403"/>
      <c r="AI162" s="403"/>
      <c r="AJ162" s="81"/>
      <c r="AK162" s="140"/>
      <c r="AL162" s="440"/>
      <c r="AM162" s="440"/>
      <c r="AN162" s="440"/>
      <c r="AO162" s="440"/>
      <c r="AP162" s="440"/>
      <c r="AQ162" s="440"/>
      <c r="AR162" s="440"/>
      <c r="AS162" s="440"/>
      <c r="AT162" s="437"/>
      <c r="AU162" s="437"/>
      <c r="AV162" s="437"/>
      <c r="AW162" s="437"/>
      <c r="AX162" s="437"/>
      <c r="AY162" s="437"/>
      <c r="AZ162" s="437"/>
      <c r="BA162" s="437"/>
      <c r="BB162" s="437"/>
      <c r="BC162" s="437"/>
      <c r="BD162" s="437"/>
      <c r="BE162" s="437"/>
      <c r="BF162" s="437"/>
      <c r="BG162" s="437"/>
      <c r="BH162" s="437"/>
      <c r="BI162" s="437"/>
      <c r="BJ162" s="437"/>
      <c r="BK162" s="437"/>
      <c r="BL162" s="437"/>
      <c r="BM162" s="437"/>
      <c r="BN162" s="437"/>
      <c r="BO162" s="437"/>
      <c r="BP162" s="437"/>
      <c r="BQ162" s="437"/>
      <c r="BR162" s="72"/>
      <c r="BU162" s="144"/>
    </row>
    <row r="163" spans="1:73" s="143" customFormat="1" ht="15" customHeight="1">
      <c r="A163" s="81"/>
      <c r="B163" s="78"/>
      <c r="C163" s="155" t="s">
        <v>217</v>
      </c>
      <c r="D163" s="156"/>
      <c r="E163" s="156"/>
      <c r="F163" s="156"/>
      <c r="G163" s="156"/>
      <c r="H163" s="156"/>
      <c r="I163" s="442"/>
      <c r="J163" s="442"/>
      <c r="K163" s="442"/>
      <c r="L163" s="442"/>
      <c r="M163" s="442"/>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81"/>
      <c r="AK163" s="140"/>
      <c r="AL163" s="141"/>
      <c r="AM163" s="141"/>
      <c r="AN163" s="141"/>
      <c r="AO163" s="141"/>
      <c r="AP163" s="141"/>
      <c r="AQ163" s="141"/>
      <c r="AR163" s="141"/>
      <c r="AS163" s="141"/>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72"/>
      <c r="BU163" s="144"/>
    </row>
    <row r="164" spans="1:73" s="143" customFormat="1" ht="15" customHeight="1">
      <c r="A164" s="81"/>
      <c r="B164" s="78"/>
      <c r="C164" s="441" t="s">
        <v>218</v>
      </c>
      <c r="D164" s="441"/>
      <c r="E164" s="441"/>
      <c r="F164" s="441"/>
      <c r="G164" s="441"/>
      <c r="H164" s="441"/>
      <c r="I164" s="154"/>
      <c r="J164" s="442">
        <v>0</v>
      </c>
      <c r="K164" s="442"/>
      <c r="L164" s="442"/>
      <c r="M164" s="442"/>
      <c r="N164" s="403"/>
      <c r="O164" s="403"/>
      <c r="P164" s="403"/>
      <c r="Q164" s="403"/>
      <c r="R164" s="403"/>
      <c r="S164" s="403"/>
      <c r="T164" s="403"/>
      <c r="U164" s="403"/>
      <c r="V164" s="403"/>
      <c r="W164" s="403"/>
      <c r="X164" s="403"/>
      <c r="Y164" s="403"/>
      <c r="Z164" s="403"/>
      <c r="AA164" s="403"/>
      <c r="AB164" s="403"/>
      <c r="AC164" s="403"/>
      <c r="AD164" s="403"/>
      <c r="AE164" s="403"/>
      <c r="AF164" s="403"/>
      <c r="AG164" s="403"/>
      <c r="AH164" s="403"/>
      <c r="AI164" s="403"/>
      <c r="AJ164" s="81"/>
      <c r="AK164" s="140"/>
      <c r="AL164" s="440"/>
      <c r="AM164" s="440"/>
      <c r="AN164" s="440"/>
      <c r="AO164" s="440"/>
      <c r="AP164" s="440"/>
      <c r="AQ164" s="440"/>
      <c r="AR164" s="440"/>
      <c r="AS164" s="440"/>
      <c r="AT164" s="437"/>
      <c r="AU164" s="437"/>
      <c r="AV164" s="437"/>
      <c r="AW164" s="437"/>
      <c r="AX164" s="437"/>
      <c r="AY164" s="437"/>
      <c r="AZ164" s="437"/>
      <c r="BA164" s="437"/>
      <c r="BB164" s="437"/>
      <c r="BC164" s="437"/>
      <c r="BD164" s="437"/>
      <c r="BE164" s="437"/>
      <c r="BF164" s="437"/>
      <c r="BG164" s="437"/>
      <c r="BH164" s="437"/>
      <c r="BI164" s="437"/>
      <c r="BJ164" s="437"/>
      <c r="BK164" s="437"/>
      <c r="BL164" s="437"/>
      <c r="BM164" s="437"/>
      <c r="BN164" s="437"/>
      <c r="BO164" s="437"/>
      <c r="BP164" s="437"/>
      <c r="BQ164" s="437"/>
      <c r="BR164" s="72"/>
      <c r="BU164" s="144"/>
    </row>
    <row r="165" spans="1:73" s="143" customFormat="1" ht="15" customHeight="1">
      <c r="A165" s="81"/>
      <c r="B165" s="78"/>
      <c r="C165" s="155" t="s">
        <v>219</v>
      </c>
      <c r="D165" s="156"/>
      <c r="E165" s="156"/>
      <c r="F165" s="156"/>
      <c r="G165" s="156"/>
      <c r="H165" s="156"/>
      <c r="I165" s="156"/>
      <c r="J165" s="442"/>
      <c r="K165" s="442"/>
      <c r="L165" s="442"/>
      <c r="M165" s="442"/>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81"/>
      <c r="AK165" s="140"/>
      <c r="AL165" s="141"/>
      <c r="AM165" s="141"/>
      <c r="AN165" s="141"/>
      <c r="AO165" s="141"/>
      <c r="AP165" s="141"/>
      <c r="AQ165" s="141"/>
      <c r="AR165" s="141"/>
      <c r="AS165" s="141"/>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72"/>
      <c r="BU165" s="144"/>
    </row>
    <row r="166" spans="1:73" s="143" customFormat="1" ht="15" customHeight="1">
      <c r="A166" s="81"/>
      <c r="B166" s="78"/>
      <c r="C166" s="439" t="s">
        <v>220</v>
      </c>
      <c r="D166" s="439"/>
      <c r="E166" s="439"/>
      <c r="F166" s="439"/>
      <c r="G166" s="439"/>
      <c r="H166" s="439"/>
      <c r="I166" s="439"/>
      <c r="J166" s="439"/>
      <c r="K166" s="403"/>
      <c r="L166" s="403"/>
      <c r="M166" s="403"/>
      <c r="N166" s="403"/>
      <c r="O166" s="403"/>
      <c r="P166" s="403"/>
      <c r="Q166" s="403"/>
      <c r="R166" s="403"/>
      <c r="S166" s="403"/>
      <c r="T166" s="403"/>
      <c r="U166" s="403"/>
      <c r="V166" s="403"/>
      <c r="W166" s="403"/>
      <c r="X166" s="403"/>
      <c r="Y166" s="403"/>
      <c r="Z166" s="403"/>
      <c r="AA166" s="403"/>
      <c r="AB166" s="403"/>
      <c r="AC166" s="403"/>
      <c r="AD166" s="403"/>
      <c r="AE166" s="403"/>
      <c r="AF166" s="403"/>
      <c r="AG166" s="403"/>
      <c r="AH166" s="403"/>
      <c r="AI166" s="403"/>
      <c r="AJ166" s="81"/>
      <c r="AK166" s="140"/>
      <c r="AL166" s="440"/>
      <c r="AM166" s="440"/>
      <c r="AN166" s="440"/>
      <c r="AO166" s="440"/>
      <c r="AP166" s="440"/>
      <c r="AQ166" s="440"/>
      <c r="AR166" s="440"/>
      <c r="AS166" s="440"/>
      <c r="AT166" s="437"/>
      <c r="AU166" s="437"/>
      <c r="AV166" s="437"/>
      <c r="AW166" s="437"/>
      <c r="AX166" s="437"/>
      <c r="AY166" s="437"/>
      <c r="AZ166" s="437"/>
      <c r="BA166" s="437"/>
      <c r="BB166" s="437"/>
      <c r="BC166" s="437"/>
      <c r="BD166" s="437"/>
      <c r="BE166" s="437"/>
      <c r="BF166" s="437"/>
      <c r="BG166" s="437"/>
      <c r="BH166" s="437"/>
      <c r="BI166" s="437"/>
      <c r="BJ166" s="437"/>
      <c r="BK166" s="437"/>
      <c r="BL166" s="437"/>
      <c r="BM166" s="437"/>
      <c r="BN166" s="437"/>
      <c r="BO166" s="437"/>
      <c r="BP166" s="437"/>
      <c r="BQ166" s="437"/>
      <c r="BR166" s="72"/>
      <c r="BU166" s="144"/>
    </row>
    <row r="167" spans="1:73" s="136" customFormat="1" ht="15" customHeight="1" thickBot="1">
      <c r="A167" s="39" t="s">
        <v>840</v>
      </c>
      <c r="B167" s="70"/>
      <c r="C167" s="379" t="s">
        <v>168</v>
      </c>
      <c r="D167" s="379"/>
      <c r="E167" s="379"/>
      <c r="F167" s="379"/>
      <c r="G167" s="379"/>
      <c r="H167" s="379"/>
      <c r="I167" s="379"/>
      <c r="J167" s="379"/>
      <c r="K167" s="376">
        <f>+J158+I156</f>
        <v>1600885</v>
      </c>
      <c r="L167" s="376"/>
      <c r="M167" s="376"/>
      <c r="N167" s="369">
        <f>+N158+N156</f>
        <v>38001991223</v>
      </c>
      <c r="O167" s="369"/>
      <c r="P167" s="369"/>
      <c r="Q167" s="369"/>
      <c r="R167" s="369"/>
      <c r="S167" s="369"/>
      <c r="T167" s="375"/>
      <c r="U167" s="375"/>
      <c r="V167" s="375"/>
      <c r="W167" s="376"/>
      <c r="X167" s="376"/>
      <c r="Y167" s="376"/>
      <c r="Z167" s="376"/>
      <c r="AA167" s="369">
        <f>+AA158+AA156</f>
        <v>37951344546</v>
      </c>
      <c r="AB167" s="369"/>
      <c r="AC167" s="369"/>
      <c r="AD167" s="369"/>
      <c r="AE167" s="369"/>
      <c r="AF167" s="369"/>
      <c r="AG167" s="376"/>
      <c r="AH167" s="376"/>
      <c r="AI167" s="376"/>
      <c r="AJ167" s="39"/>
      <c r="AK167" s="42"/>
      <c r="AL167" s="438" t="s">
        <v>169</v>
      </c>
      <c r="AM167" s="438"/>
      <c r="AN167" s="438"/>
      <c r="AO167" s="438"/>
      <c r="AP167" s="438"/>
      <c r="AQ167" s="438"/>
      <c r="AR167" s="438"/>
      <c r="AS167" s="438"/>
      <c r="AT167" s="436"/>
      <c r="AU167" s="436"/>
      <c r="AV167" s="436"/>
      <c r="AW167" s="436">
        <v>33527066960</v>
      </c>
      <c r="AX167" s="436"/>
      <c r="AY167" s="436"/>
      <c r="AZ167" s="436"/>
      <c r="BA167" s="436"/>
      <c r="BB167" s="436"/>
      <c r="BC167" s="157"/>
      <c r="BD167" s="157"/>
      <c r="BE167" s="157">
        <v>66242456800</v>
      </c>
      <c r="BF167" s="436"/>
      <c r="BG167" s="436"/>
      <c r="BH167" s="436"/>
      <c r="BI167" s="157">
        <v>33577956800</v>
      </c>
      <c r="BJ167" s="157"/>
      <c r="BK167" s="157"/>
      <c r="BL167" s="157">
        <v>0</v>
      </c>
      <c r="BM167" s="157"/>
      <c r="BN167" s="157"/>
      <c r="BO167" s="436"/>
      <c r="BP167" s="436"/>
      <c r="BQ167" s="436"/>
      <c r="BR167" s="104"/>
      <c r="BU167" s="137"/>
    </row>
    <row r="168" spans="1:70" ht="15" customHeight="1" thickTop="1">
      <c r="A168" s="39" t="s">
        <v>840</v>
      </c>
      <c r="C168" s="58"/>
      <c r="D168" s="78"/>
      <c r="E168" s="78"/>
      <c r="F168" s="78"/>
      <c r="G168" s="78"/>
      <c r="H168" s="78"/>
      <c r="I168" s="78"/>
      <c r="J168" s="78"/>
      <c r="K168" s="78"/>
      <c r="L168" s="78"/>
      <c r="M168" s="78"/>
      <c r="N168" s="78"/>
      <c r="O168" s="78"/>
      <c r="P168" s="78"/>
      <c r="Q168" s="78"/>
      <c r="R168" s="78"/>
      <c r="S168" s="78"/>
      <c r="V168" s="158"/>
      <c r="W168" s="158"/>
      <c r="X168" s="158"/>
      <c r="Y168" s="158"/>
      <c r="Z168" s="158"/>
      <c r="AA168" s="158"/>
      <c r="AB168" s="158"/>
      <c r="AD168" s="73"/>
      <c r="AE168" s="73"/>
      <c r="AF168" s="73"/>
      <c r="AG168" s="73"/>
      <c r="AH168" s="73"/>
      <c r="AI168" s="73"/>
      <c r="AJ168" s="39"/>
      <c r="AK168" s="42"/>
      <c r="AL168" s="58"/>
      <c r="AM168" s="78"/>
      <c r="AN168" s="78"/>
      <c r="AO168" s="78"/>
      <c r="AP168" s="78"/>
      <c r="AQ168" s="78"/>
      <c r="AR168" s="78"/>
      <c r="AS168" s="78"/>
      <c r="AT168" s="78"/>
      <c r="AU168" s="78"/>
      <c r="AV168" s="78"/>
      <c r="AW168" s="78"/>
      <c r="AX168" s="78"/>
      <c r="AY168" s="78"/>
      <c r="AZ168" s="78"/>
      <c r="BA168" s="78"/>
      <c r="BB168" s="78"/>
      <c r="BE168" s="159"/>
      <c r="BF168" s="159"/>
      <c r="BG168" s="159"/>
      <c r="BH168" s="159"/>
      <c r="BI168" s="159"/>
      <c r="BJ168" s="159"/>
      <c r="BL168" s="160"/>
      <c r="BM168" s="160"/>
      <c r="BN168" s="160"/>
      <c r="BO168" s="160"/>
      <c r="BP168" s="160"/>
      <c r="BQ168" s="160"/>
      <c r="BR168" s="73"/>
    </row>
    <row r="169" spans="1:73" s="143" customFormat="1" ht="15" customHeight="1" hidden="1">
      <c r="A169" s="39">
        <v>6</v>
      </c>
      <c r="B169" s="70" t="s">
        <v>853</v>
      </c>
      <c r="C169" s="161" t="s">
        <v>221</v>
      </c>
      <c r="D169" s="71"/>
      <c r="E169" s="71"/>
      <c r="F169" s="71"/>
      <c r="G169" s="71"/>
      <c r="H169" s="71"/>
      <c r="I169" s="71"/>
      <c r="J169" s="71"/>
      <c r="K169" s="71"/>
      <c r="L169" s="71"/>
      <c r="M169" s="71"/>
      <c r="N169" s="71"/>
      <c r="O169" s="71"/>
      <c r="P169" s="71"/>
      <c r="Q169" s="71"/>
      <c r="R169" s="71"/>
      <c r="S169" s="71"/>
      <c r="T169" s="71"/>
      <c r="U169" s="71"/>
      <c r="V169" s="72"/>
      <c r="W169" s="72"/>
      <c r="X169" s="72"/>
      <c r="Y169" s="72"/>
      <c r="Z169" s="72"/>
      <c r="AA169" s="72"/>
      <c r="AB169" s="72"/>
      <c r="AC169" s="72"/>
      <c r="AD169" s="72"/>
      <c r="AE169" s="72"/>
      <c r="AF169" s="72"/>
      <c r="AG169" s="72"/>
      <c r="AH169" s="72"/>
      <c r="AI169" s="72"/>
      <c r="AJ169" s="39">
        <v>6</v>
      </c>
      <c r="AK169" s="42" t="s">
        <v>853</v>
      </c>
      <c r="AL169" s="161"/>
      <c r="AM169" s="71"/>
      <c r="AN169" s="71"/>
      <c r="AO169" s="71"/>
      <c r="AP169" s="71"/>
      <c r="AQ169" s="71"/>
      <c r="AR169" s="71"/>
      <c r="AS169" s="71"/>
      <c r="AT169" s="71"/>
      <c r="AU169" s="71"/>
      <c r="AV169" s="71"/>
      <c r="AW169" s="71"/>
      <c r="AX169" s="71"/>
      <c r="AY169" s="71"/>
      <c r="AZ169" s="71"/>
      <c r="BA169" s="71"/>
      <c r="BB169" s="71"/>
      <c r="BC169" s="71"/>
      <c r="BD169" s="71"/>
      <c r="BE169" s="72"/>
      <c r="BF169" s="72"/>
      <c r="BG169" s="72"/>
      <c r="BH169" s="72"/>
      <c r="BI169" s="72"/>
      <c r="BJ169" s="72"/>
      <c r="BK169" s="72"/>
      <c r="BL169" s="72"/>
      <c r="BM169" s="72"/>
      <c r="BN169" s="72"/>
      <c r="BO169" s="72"/>
      <c r="BP169" s="72"/>
      <c r="BQ169" s="72"/>
      <c r="BR169" s="72"/>
      <c r="BU169" s="144"/>
    </row>
    <row r="170" spans="1:73" s="143" customFormat="1" ht="30" customHeight="1" hidden="1">
      <c r="A170" s="39" t="s">
        <v>840</v>
      </c>
      <c r="B170" s="70"/>
      <c r="C170" s="162"/>
      <c r="D170" s="76"/>
      <c r="E170" s="76"/>
      <c r="F170" s="76"/>
      <c r="G170" s="76"/>
      <c r="H170" s="76"/>
      <c r="I170" s="76"/>
      <c r="J170" s="76"/>
      <c r="K170" s="76"/>
      <c r="L170" s="76"/>
      <c r="M170" s="76"/>
      <c r="N170" s="76"/>
      <c r="O170" s="76"/>
      <c r="P170" s="76"/>
      <c r="Q170" s="76"/>
      <c r="R170" s="76"/>
      <c r="S170" s="76"/>
      <c r="T170" s="71"/>
      <c r="U170" s="71"/>
      <c r="V170" s="336" t="s">
        <v>172</v>
      </c>
      <c r="W170" s="337"/>
      <c r="X170" s="337"/>
      <c r="Y170" s="337"/>
      <c r="Z170" s="337"/>
      <c r="AA170" s="337"/>
      <c r="AB170" s="337"/>
      <c r="AC170" s="85"/>
      <c r="AD170" s="336" t="s">
        <v>155</v>
      </c>
      <c r="AE170" s="337"/>
      <c r="AF170" s="337"/>
      <c r="AG170" s="337"/>
      <c r="AH170" s="337"/>
      <c r="AI170" s="337"/>
      <c r="AJ170" s="39"/>
      <c r="AK170" s="42"/>
      <c r="AL170" s="162"/>
      <c r="AM170" s="76"/>
      <c r="AN170" s="76"/>
      <c r="AO170" s="76"/>
      <c r="AP170" s="76"/>
      <c r="AQ170" s="76"/>
      <c r="AR170" s="76"/>
      <c r="AS170" s="76"/>
      <c r="AT170" s="76"/>
      <c r="AU170" s="76"/>
      <c r="AV170" s="76"/>
      <c r="AW170" s="76"/>
      <c r="AX170" s="76"/>
      <c r="AY170" s="76"/>
      <c r="AZ170" s="76"/>
      <c r="BA170" s="76"/>
      <c r="BB170" s="76"/>
      <c r="BC170" s="71"/>
      <c r="BD170" s="71"/>
      <c r="BE170" s="336" t="s">
        <v>156</v>
      </c>
      <c r="BF170" s="337"/>
      <c r="BG170" s="337"/>
      <c r="BH170" s="337"/>
      <c r="BI170" s="337"/>
      <c r="BJ170" s="337"/>
      <c r="BK170" s="85"/>
      <c r="BL170" s="336" t="s">
        <v>157</v>
      </c>
      <c r="BM170" s="337"/>
      <c r="BN170" s="337"/>
      <c r="BO170" s="337"/>
      <c r="BP170" s="337"/>
      <c r="BQ170" s="337"/>
      <c r="BR170" s="97"/>
      <c r="BU170" s="144"/>
    </row>
    <row r="171" spans="1:73" s="143" customFormat="1" ht="15" customHeight="1" hidden="1">
      <c r="A171" s="39" t="s">
        <v>840</v>
      </c>
      <c r="B171" s="70"/>
      <c r="C171" s="163" t="s">
        <v>222</v>
      </c>
      <c r="D171" s="78"/>
      <c r="E171" s="78"/>
      <c r="F171" s="78"/>
      <c r="G171" s="78"/>
      <c r="H171" s="78"/>
      <c r="I171" s="78"/>
      <c r="J171" s="78"/>
      <c r="K171" s="78"/>
      <c r="L171" s="78"/>
      <c r="M171" s="78"/>
      <c r="N171" s="78"/>
      <c r="O171" s="78"/>
      <c r="P171" s="78"/>
      <c r="Q171" s="78"/>
      <c r="R171" s="78"/>
      <c r="S171" s="78"/>
      <c r="T171" s="71"/>
      <c r="U171" s="71"/>
      <c r="V171" s="343">
        <v>0</v>
      </c>
      <c r="W171" s="343"/>
      <c r="X171" s="343"/>
      <c r="Y171" s="343"/>
      <c r="Z171" s="343"/>
      <c r="AA171" s="343"/>
      <c r="AB171" s="343"/>
      <c r="AC171" s="85"/>
      <c r="AD171" s="343">
        <v>0</v>
      </c>
      <c r="AE171" s="343"/>
      <c r="AF171" s="343"/>
      <c r="AG171" s="343"/>
      <c r="AH171" s="343"/>
      <c r="AI171" s="343"/>
      <c r="AJ171" s="39"/>
      <c r="AK171" s="42"/>
      <c r="AL171" s="164"/>
      <c r="AM171" s="87"/>
      <c r="AN171" s="78"/>
      <c r="AO171" s="78"/>
      <c r="AP171" s="78"/>
      <c r="AQ171" s="78"/>
      <c r="AR171" s="78"/>
      <c r="AS171" s="78"/>
      <c r="AT171" s="78"/>
      <c r="AU171" s="78"/>
      <c r="AV171" s="78"/>
      <c r="AW171" s="78"/>
      <c r="AX171" s="78"/>
      <c r="AY171" s="78"/>
      <c r="AZ171" s="78"/>
      <c r="BA171" s="78"/>
      <c r="BB171" s="78"/>
      <c r="BC171" s="71"/>
      <c r="BD171" s="71"/>
      <c r="BE171" s="343">
        <v>0</v>
      </c>
      <c r="BF171" s="343"/>
      <c r="BG171" s="343"/>
      <c r="BH171" s="343"/>
      <c r="BI171" s="343"/>
      <c r="BJ171" s="343"/>
      <c r="BK171" s="85"/>
      <c r="BL171" s="343">
        <v>0</v>
      </c>
      <c r="BM171" s="343"/>
      <c r="BN171" s="343"/>
      <c r="BO171" s="343"/>
      <c r="BP171" s="343"/>
      <c r="BQ171" s="343"/>
      <c r="BR171" s="85"/>
      <c r="BU171" s="144"/>
    </row>
    <row r="172" spans="1:73" s="143" customFormat="1" ht="15" customHeight="1" hidden="1">
      <c r="A172" s="39" t="s">
        <v>840</v>
      </c>
      <c r="B172" s="70"/>
      <c r="C172" s="163" t="s">
        <v>223</v>
      </c>
      <c r="D172" s="78"/>
      <c r="E172" s="78"/>
      <c r="F172" s="78"/>
      <c r="G172" s="78"/>
      <c r="H172" s="78"/>
      <c r="I172" s="78"/>
      <c r="J172" s="78"/>
      <c r="K172" s="78"/>
      <c r="L172" s="78"/>
      <c r="M172" s="78"/>
      <c r="N172" s="78"/>
      <c r="O172" s="78"/>
      <c r="P172" s="78"/>
      <c r="Q172" s="78"/>
      <c r="R172" s="78"/>
      <c r="S172" s="78"/>
      <c r="T172" s="71"/>
      <c r="U172" s="71"/>
      <c r="V172" s="343">
        <v>4164351356</v>
      </c>
      <c r="W172" s="343"/>
      <c r="X172" s="343"/>
      <c r="Y172" s="343"/>
      <c r="Z172" s="343"/>
      <c r="AA172" s="343"/>
      <c r="AB172" s="343"/>
      <c r="AC172" s="85"/>
      <c r="AD172" s="343">
        <v>90203626764</v>
      </c>
      <c r="AE172" s="343"/>
      <c r="AF172" s="343"/>
      <c r="AG172" s="343"/>
      <c r="AH172" s="343"/>
      <c r="AI172" s="343"/>
      <c r="AJ172" s="39"/>
      <c r="AK172" s="42"/>
      <c r="AL172" s="164"/>
      <c r="AM172" s="87"/>
      <c r="AN172" s="78"/>
      <c r="AO172" s="78"/>
      <c r="AP172" s="78"/>
      <c r="AQ172" s="78"/>
      <c r="AR172" s="78"/>
      <c r="AS172" s="78"/>
      <c r="AT172" s="78"/>
      <c r="AU172" s="78"/>
      <c r="AV172" s="78"/>
      <c r="AW172" s="78"/>
      <c r="AX172" s="78"/>
      <c r="AY172" s="78"/>
      <c r="AZ172" s="78"/>
      <c r="BA172" s="78"/>
      <c r="BB172" s="78"/>
      <c r="BC172" s="71"/>
      <c r="BD172" s="71"/>
      <c r="BE172" s="343">
        <v>4164351356</v>
      </c>
      <c r="BF172" s="343"/>
      <c r="BG172" s="343"/>
      <c r="BH172" s="343"/>
      <c r="BI172" s="343"/>
      <c r="BJ172" s="343"/>
      <c r="BK172" s="85"/>
      <c r="BL172" s="343">
        <v>90203626764</v>
      </c>
      <c r="BM172" s="343"/>
      <c r="BN172" s="343"/>
      <c r="BO172" s="343"/>
      <c r="BP172" s="343"/>
      <c r="BQ172" s="343"/>
      <c r="BR172" s="85"/>
      <c r="BU172" s="144"/>
    </row>
    <row r="173" spans="1:73" s="143" customFormat="1" ht="15" customHeight="1" hidden="1">
      <c r="A173" s="39" t="s">
        <v>840</v>
      </c>
      <c r="B173" s="70"/>
      <c r="C173" s="163" t="s">
        <v>224</v>
      </c>
      <c r="D173" s="78"/>
      <c r="E173" s="78"/>
      <c r="F173" s="78"/>
      <c r="G173" s="78"/>
      <c r="H173" s="78"/>
      <c r="I173" s="78"/>
      <c r="J173" s="78"/>
      <c r="K173" s="78"/>
      <c r="L173" s="78"/>
      <c r="M173" s="78"/>
      <c r="N173" s="78"/>
      <c r="O173" s="78"/>
      <c r="P173" s="78"/>
      <c r="Q173" s="78"/>
      <c r="R173" s="78"/>
      <c r="S173" s="78"/>
      <c r="T173" s="71"/>
      <c r="U173" s="71"/>
      <c r="V173" s="343">
        <v>0</v>
      </c>
      <c r="W173" s="343"/>
      <c r="X173" s="343"/>
      <c r="Y173" s="343"/>
      <c r="Z173" s="343"/>
      <c r="AA173" s="343"/>
      <c r="AB173" s="343"/>
      <c r="AC173" s="85"/>
      <c r="AD173" s="343">
        <v>0</v>
      </c>
      <c r="AE173" s="343"/>
      <c r="AF173" s="343"/>
      <c r="AG173" s="343"/>
      <c r="AH173" s="343"/>
      <c r="AI173" s="343"/>
      <c r="AJ173" s="39"/>
      <c r="AK173" s="42"/>
      <c r="AL173" s="164"/>
      <c r="AM173" s="87"/>
      <c r="AN173" s="78"/>
      <c r="AO173" s="78"/>
      <c r="AP173" s="78"/>
      <c r="AQ173" s="78"/>
      <c r="AR173" s="78"/>
      <c r="AS173" s="78"/>
      <c r="AT173" s="78"/>
      <c r="AU173" s="78"/>
      <c r="AV173" s="78"/>
      <c r="AW173" s="78"/>
      <c r="AX173" s="78"/>
      <c r="AY173" s="78"/>
      <c r="AZ173" s="78"/>
      <c r="BA173" s="78"/>
      <c r="BB173" s="78"/>
      <c r="BC173" s="71"/>
      <c r="BD173" s="71"/>
      <c r="BE173" s="343">
        <v>0</v>
      </c>
      <c r="BF173" s="343"/>
      <c r="BG173" s="343"/>
      <c r="BH173" s="343"/>
      <c r="BI173" s="343"/>
      <c r="BJ173" s="343"/>
      <c r="BK173" s="85"/>
      <c r="BL173" s="343">
        <v>0</v>
      </c>
      <c r="BM173" s="343"/>
      <c r="BN173" s="343"/>
      <c r="BO173" s="343"/>
      <c r="BP173" s="343"/>
      <c r="BQ173" s="343"/>
      <c r="BR173" s="85"/>
      <c r="BU173" s="144"/>
    </row>
    <row r="174" spans="1:73" s="143" customFormat="1" ht="15" customHeight="1" hidden="1">
      <c r="A174" s="39" t="s">
        <v>840</v>
      </c>
      <c r="B174" s="70"/>
      <c r="C174" s="163" t="s">
        <v>225</v>
      </c>
      <c r="D174" s="78"/>
      <c r="E174" s="78"/>
      <c r="F174" s="78"/>
      <c r="G174" s="78"/>
      <c r="H174" s="78"/>
      <c r="I174" s="78"/>
      <c r="J174" s="78"/>
      <c r="K174" s="78"/>
      <c r="L174" s="78"/>
      <c r="M174" s="78"/>
      <c r="N174" s="78"/>
      <c r="O174" s="78"/>
      <c r="P174" s="78"/>
      <c r="Q174" s="78"/>
      <c r="R174" s="78"/>
      <c r="S174" s="78"/>
      <c r="T174" s="71"/>
      <c r="U174" s="71"/>
      <c r="V174" s="343">
        <v>0</v>
      </c>
      <c r="W174" s="343"/>
      <c r="X174" s="343"/>
      <c r="Y174" s="343"/>
      <c r="Z174" s="343"/>
      <c r="AA174" s="343"/>
      <c r="AB174" s="343"/>
      <c r="AC174" s="85"/>
      <c r="AD174" s="343">
        <v>0</v>
      </c>
      <c r="AE174" s="343"/>
      <c r="AF174" s="343"/>
      <c r="AG174" s="343"/>
      <c r="AH174" s="343"/>
      <c r="AI174" s="343"/>
      <c r="AJ174" s="39"/>
      <c r="AK174" s="42"/>
      <c r="AL174" s="164"/>
      <c r="AM174" s="87"/>
      <c r="AN174" s="78"/>
      <c r="AO174" s="78"/>
      <c r="AP174" s="78"/>
      <c r="AQ174" s="78"/>
      <c r="AR174" s="78"/>
      <c r="AS174" s="78"/>
      <c r="AT174" s="78"/>
      <c r="AU174" s="78"/>
      <c r="AV174" s="78"/>
      <c r="AW174" s="78"/>
      <c r="AX174" s="78"/>
      <c r="AY174" s="78"/>
      <c r="AZ174" s="78"/>
      <c r="BA174" s="78"/>
      <c r="BB174" s="78"/>
      <c r="BC174" s="71"/>
      <c r="BD174" s="71"/>
      <c r="BE174" s="343">
        <v>0</v>
      </c>
      <c r="BF174" s="343"/>
      <c r="BG174" s="343"/>
      <c r="BH174" s="343"/>
      <c r="BI174" s="343"/>
      <c r="BJ174" s="343"/>
      <c r="BK174" s="85"/>
      <c r="BL174" s="343">
        <v>0</v>
      </c>
      <c r="BM174" s="343"/>
      <c r="BN174" s="343"/>
      <c r="BO174" s="343"/>
      <c r="BP174" s="343"/>
      <c r="BQ174" s="343"/>
      <c r="BR174" s="85"/>
      <c r="BU174" s="144"/>
    </row>
    <row r="175" spans="1:73" s="143" customFormat="1" ht="15" customHeight="1" hidden="1">
      <c r="A175" s="39" t="s">
        <v>840</v>
      </c>
      <c r="B175" s="70"/>
      <c r="C175" s="163" t="s">
        <v>226</v>
      </c>
      <c r="D175" s="78"/>
      <c r="E175" s="78"/>
      <c r="F175" s="78"/>
      <c r="G175" s="78"/>
      <c r="H175" s="78"/>
      <c r="I175" s="78"/>
      <c r="J175" s="78"/>
      <c r="K175" s="78"/>
      <c r="L175" s="78"/>
      <c r="M175" s="78"/>
      <c r="N175" s="78"/>
      <c r="O175" s="78"/>
      <c r="P175" s="78"/>
      <c r="Q175" s="78"/>
      <c r="R175" s="78"/>
      <c r="S175" s="78"/>
      <c r="T175" s="71"/>
      <c r="U175" s="71"/>
      <c r="V175" s="343">
        <v>0</v>
      </c>
      <c r="W175" s="343"/>
      <c r="X175" s="343"/>
      <c r="Y175" s="343"/>
      <c r="Z175" s="343"/>
      <c r="AA175" s="343"/>
      <c r="AB175" s="343"/>
      <c r="AC175" s="85"/>
      <c r="AD175" s="343">
        <v>0</v>
      </c>
      <c r="AE175" s="343"/>
      <c r="AF175" s="343"/>
      <c r="AG175" s="343"/>
      <c r="AH175" s="343"/>
      <c r="AI175" s="343"/>
      <c r="AJ175" s="39"/>
      <c r="AK175" s="42"/>
      <c r="AL175" s="164"/>
      <c r="AM175" s="87"/>
      <c r="AN175" s="78"/>
      <c r="AO175" s="78"/>
      <c r="AP175" s="78"/>
      <c r="AQ175" s="78"/>
      <c r="AR175" s="78"/>
      <c r="AS175" s="78"/>
      <c r="AT175" s="78"/>
      <c r="AU175" s="78"/>
      <c r="AV175" s="78"/>
      <c r="AW175" s="78"/>
      <c r="AX175" s="78"/>
      <c r="AY175" s="78"/>
      <c r="AZ175" s="78"/>
      <c r="BA175" s="78"/>
      <c r="BB175" s="78"/>
      <c r="BC175" s="71"/>
      <c r="BD175" s="71"/>
      <c r="BE175" s="343">
        <v>0</v>
      </c>
      <c r="BF175" s="343"/>
      <c r="BG175" s="343"/>
      <c r="BH175" s="343"/>
      <c r="BI175" s="343"/>
      <c r="BJ175" s="343"/>
      <c r="BK175" s="85"/>
      <c r="BL175" s="343">
        <v>0</v>
      </c>
      <c r="BM175" s="343"/>
      <c r="BN175" s="343"/>
      <c r="BO175" s="343"/>
      <c r="BP175" s="343"/>
      <c r="BQ175" s="343"/>
      <c r="BR175" s="85"/>
      <c r="BU175" s="144"/>
    </row>
    <row r="176" spans="1:73" s="143" customFormat="1" ht="15" customHeight="1" hidden="1">
      <c r="A176" s="39" t="s">
        <v>840</v>
      </c>
      <c r="B176" s="78"/>
      <c r="C176" s="163"/>
      <c r="D176" s="76"/>
      <c r="E176" s="71"/>
      <c r="F176" s="71"/>
      <c r="G176" s="71"/>
      <c r="H176" s="71"/>
      <c r="I176" s="71"/>
      <c r="J176" s="71"/>
      <c r="K176" s="71"/>
      <c r="L176" s="71"/>
      <c r="M176" s="71"/>
      <c r="N176" s="71"/>
      <c r="O176" s="71"/>
      <c r="P176" s="71"/>
      <c r="Q176" s="71"/>
      <c r="R176" s="71"/>
      <c r="S176" s="71"/>
      <c r="T176" s="71"/>
      <c r="U176" s="71"/>
      <c r="V176" s="165"/>
      <c r="W176" s="165"/>
      <c r="X176" s="165"/>
      <c r="Y176" s="165"/>
      <c r="Z176" s="165"/>
      <c r="AA176" s="165"/>
      <c r="AB176" s="165"/>
      <c r="AC176" s="85"/>
      <c r="AD176" s="165"/>
      <c r="AE176" s="165"/>
      <c r="AF176" s="165"/>
      <c r="AG176" s="165"/>
      <c r="AH176" s="165"/>
      <c r="AI176" s="165"/>
      <c r="AJ176" s="39"/>
      <c r="AK176" s="42"/>
      <c r="AL176" s="98"/>
      <c r="AM176" s="76"/>
      <c r="AN176" s="71"/>
      <c r="AO176" s="71"/>
      <c r="AP176" s="71"/>
      <c r="AQ176" s="71"/>
      <c r="AR176" s="71"/>
      <c r="AS176" s="71"/>
      <c r="AT176" s="71"/>
      <c r="AU176" s="71"/>
      <c r="AV176" s="71"/>
      <c r="AW176" s="71"/>
      <c r="AX176" s="71"/>
      <c r="AY176" s="71"/>
      <c r="AZ176" s="71"/>
      <c r="BA176" s="71"/>
      <c r="BB176" s="71"/>
      <c r="BC176" s="71"/>
      <c r="BD176" s="71"/>
      <c r="BE176" s="165"/>
      <c r="BF176" s="165"/>
      <c r="BG176" s="165"/>
      <c r="BH176" s="165"/>
      <c r="BI176" s="165"/>
      <c r="BJ176" s="165"/>
      <c r="BK176" s="85"/>
      <c r="BL176" s="165"/>
      <c r="BM176" s="165"/>
      <c r="BN176" s="165"/>
      <c r="BO176" s="165"/>
      <c r="BP176" s="165"/>
      <c r="BQ176" s="165"/>
      <c r="BR176" s="148"/>
      <c r="BU176" s="144"/>
    </row>
    <row r="177" spans="1:73" s="136" customFormat="1" ht="15" customHeight="1" hidden="1">
      <c r="A177" s="39" t="s">
        <v>840</v>
      </c>
      <c r="B177" s="70"/>
      <c r="C177" s="105" t="s">
        <v>168</v>
      </c>
      <c r="D177" s="166"/>
      <c r="E177" s="102"/>
      <c r="F177" s="102"/>
      <c r="G177" s="102"/>
      <c r="H177" s="102"/>
      <c r="I177" s="102"/>
      <c r="J177" s="102"/>
      <c r="K177" s="102"/>
      <c r="L177" s="102"/>
      <c r="M177" s="102"/>
      <c r="N177" s="102"/>
      <c r="O177" s="102"/>
      <c r="P177" s="102"/>
      <c r="Q177" s="102"/>
      <c r="R177" s="102"/>
      <c r="S177" s="102"/>
      <c r="T177" s="102"/>
      <c r="U177" s="102"/>
      <c r="V177" s="333">
        <v>4164351356</v>
      </c>
      <c r="W177" s="333"/>
      <c r="X177" s="333"/>
      <c r="Y177" s="333"/>
      <c r="Z177" s="333"/>
      <c r="AA177" s="333"/>
      <c r="AB177" s="333"/>
      <c r="AC177" s="41"/>
      <c r="AD177" s="333">
        <v>90203626764</v>
      </c>
      <c r="AE177" s="333"/>
      <c r="AF177" s="333"/>
      <c r="AG177" s="333"/>
      <c r="AH177" s="333"/>
      <c r="AI177" s="333"/>
      <c r="AJ177" s="39"/>
      <c r="AK177" s="42"/>
      <c r="AL177" s="105" t="s">
        <v>169</v>
      </c>
      <c r="AM177" s="166"/>
      <c r="AN177" s="102"/>
      <c r="AO177" s="102"/>
      <c r="AP177" s="102"/>
      <c r="AQ177" s="102"/>
      <c r="AR177" s="102"/>
      <c r="AS177" s="102"/>
      <c r="AT177" s="102"/>
      <c r="AU177" s="102"/>
      <c r="AV177" s="102"/>
      <c r="AW177" s="102"/>
      <c r="AX177" s="102"/>
      <c r="AY177" s="102"/>
      <c r="AZ177" s="102"/>
      <c r="BA177" s="102"/>
      <c r="BB177" s="102"/>
      <c r="BC177" s="102"/>
      <c r="BD177" s="102"/>
      <c r="BE177" s="333">
        <v>4164351356</v>
      </c>
      <c r="BF177" s="333"/>
      <c r="BG177" s="333"/>
      <c r="BH177" s="333"/>
      <c r="BI177" s="333"/>
      <c r="BJ177" s="333"/>
      <c r="BK177" s="41"/>
      <c r="BL177" s="333">
        <v>90203626764</v>
      </c>
      <c r="BM177" s="333"/>
      <c r="BN177" s="333"/>
      <c r="BO177" s="333"/>
      <c r="BP177" s="333"/>
      <c r="BQ177" s="333"/>
      <c r="BR177" s="41"/>
      <c r="BU177" s="137"/>
    </row>
    <row r="178" spans="1:73" s="136" customFormat="1" ht="15" customHeight="1" hidden="1" outlineLevel="1">
      <c r="A178" s="39"/>
      <c r="B178" s="70"/>
      <c r="C178" s="167" t="s">
        <v>227</v>
      </c>
      <c r="D178" s="166"/>
      <c r="E178" s="102"/>
      <c r="F178" s="102"/>
      <c r="G178" s="102"/>
      <c r="H178" s="102"/>
      <c r="I178" s="102"/>
      <c r="J178" s="102"/>
      <c r="K178" s="102"/>
      <c r="L178" s="102"/>
      <c r="M178" s="102"/>
      <c r="N178" s="102"/>
      <c r="O178" s="102"/>
      <c r="P178" s="102"/>
      <c r="Q178" s="102"/>
      <c r="R178" s="102"/>
      <c r="S178" s="102"/>
      <c r="T178" s="102"/>
      <c r="U178" s="102"/>
      <c r="V178" s="41"/>
      <c r="W178" s="41"/>
      <c r="X178" s="41"/>
      <c r="Y178" s="41"/>
      <c r="Z178" s="41"/>
      <c r="AA178" s="41"/>
      <c r="AB178" s="41"/>
      <c r="AC178" s="41"/>
      <c r="AD178" s="41"/>
      <c r="AE178" s="41"/>
      <c r="AF178" s="41"/>
      <c r="AG178" s="41"/>
      <c r="AH178" s="41"/>
      <c r="AI178" s="41"/>
      <c r="AJ178" s="39"/>
      <c r="AK178" s="42"/>
      <c r="AL178" s="168"/>
      <c r="AM178" s="169"/>
      <c r="AN178" s="170"/>
      <c r="AO178" s="102"/>
      <c r="AP178" s="102"/>
      <c r="AQ178" s="102"/>
      <c r="AR178" s="102"/>
      <c r="AS178" s="102"/>
      <c r="AT178" s="102"/>
      <c r="AU178" s="102"/>
      <c r="AV178" s="102"/>
      <c r="AW178" s="102"/>
      <c r="AX178" s="102"/>
      <c r="AY178" s="102"/>
      <c r="AZ178" s="102"/>
      <c r="BA178" s="102"/>
      <c r="BB178" s="102"/>
      <c r="BC178" s="102"/>
      <c r="BD178" s="102"/>
      <c r="BE178" s="41"/>
      <c r="BF178" s="41"/>
      <c r="BG178" s="41"/>
      <c r="BH178" s="41"/>
      <c r="BI178" s="41"/>
      <c r="BJ178" s="41"/>
      <c r="BK178" s="41"/>
      <c r="BL178" s="41"/>
      <c r="BM178" s="41"/>
      <c r="BN178" s="41"/>
      <c r="BO178" s="41"/>
      <c r="BP178" s="41"/>
      <c r="BQ178" s="41"/>
      <c r="BR178" s="41"/>
      <c r="BU178" s="137"/>
    </row>
    <row r="179" spans="1:73" s="149" customFormat="1" ht="15" customHeight="1" hidden="1" outlineLevel="1">
      <c r="A179" s="68"/>
      <c r="B179" s="77"/>
      <c r="C179" s="171"/>
      <c r="D179" s="172" t="s">
        <v>228</v>
      </c>
      <c r="E179" s="76"/>
      <c r="F179" s="76"/>
      <c r="G179" s="76"/>
      <c r="H179" s="76"/>
      <c r="I179" s="76"/>
      <c r="J179" s="76"/>
      <c r="K179" s="76"/>
      <c r="L179" s="76"/>
      <c r="M179" s="76"/>
      <c r="N179" s="76"/>
      <c r="O179" s="76"/>
      <c r="P179" s="76"/>
      <c r="Q179" s="76"/>
      <c r="R179" s="76"/>
      <c r="S179" s="76"/>
      <c r="T179" s="76"/>
      <c r="U179" s="76"/>
      <c r="V179" s="338"/>
      <c r="W179" s="338"/>
      <c r="X179" s="338"/>
      <c r="Y179" s="338"/>
      <c r="Z179" s="338"/>
      <c r="AA179" s="338"/>
      <c r="AB179" s="338"/>
      <c r="AC179" s="138"/>
      <c r="AD179" s="338"/>
      <c r="AE179" s="338"/>
      <c r="AF179" s="338"/>
      <c r="AG179" s="338"/>
      <c r="AH179" s="338"/>
      <c r="AI179" s="338"/>
      <c r="AJ179" s="68"/>
      <c r="AK179" s="173"/>
      <c r="AL179" s="174"/>
      <c r="AM179" s="175"/>
      <c r="AN179" s="175"/>
      <c r="AO179" s="76"/>
      <c r="AP179" s="76"/>
      <c r="AQ179" s="76"/>
      <c r="AR179" s="76"/>
      <c r="AS179" s="76"/>
      <c r="AT179" s="76"/>
      <c r="AU179" s="76"/>
      <c r="AV179" s="76"/>
      <c r="AW179" s="76"/>
      <c r="AX179" s="76"/>
      <c r="AY179" s="76"/>
      <c r="AZ179" s="76"/>
      <c r="BA179" s="76"/>
      <c r="BB179" s="76"/>
      <c r="BC179" s="76"/>
      <c r="BD179" s="76"/>
      <c r="BE179" s="338">
        <v>0</v>
      </c>
      <c r="BF179" s="338"/>
      <c r="BG179" s="338"/>
      <c r="BH179" s="338"/>
      <c r="BI179" s="338"/>
      <c r="BJ179" s="338"/>
      <c r="BK179" s="138"/>
      <c r="BL179" s="338">
        <v>0</v>
      </c>
      <c r="BM179" s="338"/>
      <c r="BN179" s="338"/>
      <c r="BO179" s="338"/>
      <c r="BP179" s="338"/>
      <c r="BQ179" s="338"/>
      <c r="BR179" s="138"/>
      <c r="BU179" s="150"/>
    </row>
    <row r="180" spans="1:73" s="149" customFormat="1" ht="15" customHeight="1" hidden="1" outlineLevel="1">
      <c r="A180" s="68" t="s">
        <v>840</v>
      </c>
      <c r="B180" s="77"/>
      <c r="C180" s="176"/>
      <c r="D180" s="172" t="s">
        <v>229</v>
      </c>
      <c r="E180" s="176"/>
      <c r="F180" s="176"/>
      <c r="G180" s="176"/>
      <c r="H180" s="176"/>
      <c r="I180" s="176"/>
      <c r="J180" s="176"/>
      <c r="K180" s="176"/>
      <c r="L180" s="176"/>
      <c r="M180" s="176"/>
      <c r="N180" s="176"/>
      <c r="O180" s="176"/>
      <c r="P180" s="176"/>
      <c r="Q180" s="176"/>
      <c r="R180" s="176"/>
      <c r="S180" s="176"/>
      <c r="T180" s="176"/>
      <c r="U180" s="176"/>
      <c r="V180" s="338"/>
      <c r="W180" s="338"/>
      <c r="X180" s="338"/>
      <c r="Y180" s="338"/>
      <c r="Z180" s="338"/>
      <c r="AA180" s="338"/>
      <c r="AB180" s="338"/>
      <c r="AC180" s="138"/>
      <c r="AD180" s="338"/>
      <c r="AE180" s="338"/>
      <c r="AF180" s="338"/>
      <c r="AG180" s="338"/>
      <c r="AH180" s="338"/>
      <c r="AI180" s="338"/>
      <c r="AJ180" s="68"/>
      <c r="AK180" s="173"/>
      <c r="AL180" s="174"/>
      <c r="AM180" s="175"/>
      <c r="AN180" s="175"/>
      <c r="AO180" s="76"/>
      <c r="AP180" s="76"/>
      <c r="AQ180" s="76"/>
      <c r="AR180" s="76"/>
      <c r="AS180" s="76"/>
      <c r="AT180" s="76"/>
      <c r="AU180" s="76"/>
      <c r="AV180" s="76"/>
      <c r="AW180" s="76"/>
      <c r="AX180" s="76"/>
      <c r="AY180" s="76"/>
      <c r="AZ180" s="76"/>
      <c r="BA180" s="76"/>
      <c r="BB180" s="76"/>
      <c r="BC180" s="76"/>
      <c r="BD180" s="76"/>
      <c r="BE180" s="338">
        <v>0</v>
      </c>
      <c r="BF180" s="338"/>
      <c r="BG180" s="338"/>
      <c r="BH180" s="338"/>
      <c r="BI180" s="338"/>
      <c r="BJ180" s="338"/>
      <c r="BK180" s="138"/>
      <c r="BL180" s="338">
        <v>0</v>
      </c>
      <c r="BM180" s="338"/>
      <c r="BN180" s="338"/>
      <c r="BO180" s="338"/>
      <c r="BP180" s="338"/>
      <c r="BQ180" s="338"/>
      <c r="BR180" s="148"/>
      <c r="BU180" s="150"/>
    </row>
    <row r="181" spans="1:73" s="149" customFormat="1" ht="15" customHeight="1" hidden="1" outlineLevel="1">
      <c r="A181" s="68"/>
      <c r="B181" s="77"/>
      <c r="C181" s="176"/>
      <c r="D181" s="172" t="s">
        <v>230</v>
      </c>
      <c r="E181" s="176"/>
      <c r="F181" s="176"/>
      <c r="G181" s="176"/>
      <c r="H181" s="176"/>
      <c r="I181" s="176"/>
      <c r="J181" s="176"/>
      <c r="K181" s="176"/>
      <c r="L181" s="176"/>
      <c r="M181" s="176"/>
      <c r="N181" s="176"/>
      <c r="O181" s="176"/>
      <c r="P181" s="176"/>
      <c r="Q181" s="176"/>
      <c r="R181" s="176"/>
      <c r="S181" s="176"/>
      <c r="T181" s="176"/>
      <c r="U181" s="176"/>
      <c r="V181" s="338"/>
      <c r="W181" s="338"/>
      <c r="X181" s="338"/>
      <c r="Y181" s="338"/>
      <c r="Z181" s="338"/>
      <c r="AA181" s="338"/>
      <c r="AB181" s="338"/>
      <c r="AC181" s="138"/>
      <c r="AD181" s="338"/>
      <c r="AE181" s="338"/>
      <c r="AF181" s="338"/>
      <c r="AG181" s="338"/>
      <c r="AH181" s="338"/>
      <c r="AI181" s="338"/>
      <c r="AJ181" s="68"/>
      <c r="AK181" s="173"/>
      <c r="AL181" s="174"/>
      <c r="AM181" s="175"/>
      <c r="AN181" s="175"/>
      <c r="AO181" s="76"/>
      <c r="AP181" s="76"/>
      <c r="AQ181" s="76"/>
      <c r="AR181" s="76"/>
      <c r="AS181" s="76"/>
      <c r="AT181" s="76"/>
      <c r="AU181" s="76"/>
      <c r="AV181" s="76"/>
      <c r="AW181" s="76"/>
      <c r="AX181" s="76"/>
      <c r="AY181" s="76"/>
      <c r="AZ181" s="76"/>
      <c r="BA181" s="76"/>
      <c r="BB181" s="76"/>
      <c r="BC181" s="76"/>
      <c r="BD181" s="76"/>
      <c r="BE181" s="338">
        <v>0</v>
      </c>
      <c r="BF181" s="338"/>
      <c r="BG181" s="338"/>
      <c r="BH181" s="338"/>
      <c r="BI181" s="338"/>
      <c r="BJ181" s="338"/>
      <c r="BK181" s="138"/>
      <c r="BL181" s="338">
        <v>0</v>
      </c>
      <c r="BM181" s="338"/>
      <c r="BN181" s="338"/>
      <c r="BO181" s="338"/>
      <c r="BP181" s="338"/>
      <c r="BQ181" s="338"/>
      <c r="BR181" s="148"/>
      <c r="BU181" s="150"/>
    </row>
    <row r="182" spans="1:73" s="143" customFormat="1" ht="15" customHeight="1" hidden="1" collapsed="1">
      <c r="A182" s="39"/>
      <c r="B182" s="78"/>
      <c r="C182" s="90"/>
      <c r="D182" s="177"/>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81"/>
      <c r="AK182" s="140"/>
      <c r="AL182" s="167"/>
      <c r="AM182" s="71"/>
      <c r="AN182" s="71"/>
      <c r="AO182" s="71"/>
      <c r="AP182" s="71"/>
      <c r="AQ182" s="71"/>
      <c r="AR182" s="71"/>
      <c r="AS182" s="71"/>
      <c r="AT182" s="71"/>
      <c r="AU182" s="71"/>
      <c r="AV182" s="71"/>
      <c r="AW182" s="71"/>
      <c r="AX182" s="71"/>
      <c r="AY182" s="71"/>
      <c r="AZ182" s="71"/>
      <c r="BA182" s="71"/>
      <c r="BB182" s="71"/>
      <c r="BC182" s="71"/>
      <c r="BD182" s="71"/>
      <c r="BE182" s="72"/>
      <c r="BF182" s="72"/>
      <c r="BG182" s="72"/>
      <c r="BH182" s="72"/>
      <c r="BI182" s="72"/>
      <c r="BJ182" s="72"/>
      <c r="BK182" s="72"/>
      <c r="BL182" s="72"/>
      <c r="BM182" s="72"/>
      <c r="BN182" s="72"/>
      <c r="BO182" s="72"/>
      <c r="BP182" s="72"/>
      <c r="BQ182" s="72"/>
      <c r="BR182" s="72"/>
      <c r="BU182" s="144"/>
    </row>
    <row r="183" spans="1:70" ht="15" customHeight="1" hidden="1">
      <c r="A183" s="39" t="e">
        <v>#VALUE!</v>
      </c>
      <c r="B183" s="70" t="e">
        <v>#VALUE!</v>
      </c>
      <c r="C183" s="58" t="s">
        <v>231</v>
      </c>
      <c r="D183" s="76"/>
      <c r="E183" s="76"/>
      <c r="F183" s="76"/>
      <c r="G183" s="76"/>
      <c r="H183" s="76"/>
      <c r="I183" s="76"/>
      <c r="J183" s="76"/>
      <c r="K183" s="76"/>
      <c r="L183" s="76"/>
      <c r="M183" s="76"/>
      <c r="N183" s="76"/>
      <c r="O183" s="76"/>
      <c r="P183" s="76"/>
      <c r="Q183" s="76"/>
      <c r="R183" s="76"/>
      <c r="S183" s="76"/>
      <c r="V183" s="178"/>
      <c r="W183" s="178"/>
      <c r="X183" s="178"/>
      <c r="Y183" s="178"/>
      <c r="Z183" s="178"/>
      <c r="AA183" s="178"/>
      <c r="AB183" s="178"/>
      <c r="AD183" s="178"/>
      <c r="AE183" s="178"/>
      <c r="AF183" s="178"/>
      <c r="AG183" s="178"/>
      <c r="AH183" s="178"/>
      <c r="AI183" s="178"/>
      <c r="AJ183" s="39" t="e">
        <v>#VALUE!</v>
      </c>
      <c r="AK183" s="42" t="e">
        <v>#VALUE!</v>
      </c>
      <c r="AL183" s="58" t="s">
        <v>232</v>
      </c>
      <c r="AM183" s="76"/>
      <c r="AN183" s="76"/>
      <c r="AO183" s="76"/>
      <c r="AP183" s="76"/>
      <c r="AQ183" s="76"/>
      <c r="AR183" s="76"/>
      <c r="AS183" s="76"/>
      <c r="AT183" s="76"/>
      <c r="AU183" s="76"/>
      <c r="AV183" s="76"/>
      <c r="AW183" s="76"/>
      <c r="AX183" s="76"/>
      <c r="AY183" s="76"/>
      <c r="AZ183" s="76"/>
      <c r="BA183" s="76"/>
      <c r="BB183" s="76"/>
      <c r="BE183" s="178"/>
      <c r="BF183" s="178"/>
      <c r="BG183" s="178"/>
      <c r="BH183" s="178"/>
      <c r="BI183" s="178"/>
      <c r="BJ183" s="178"/>
      <c r="BL183" s="178"/>
      <c r="BM183" s="178"/>
      <c r="BN183" s="178"/>
      <c r="BO183" s="178"/>
      <c r="BP183" s="178"/>
      <c r="BQ183" s="178"/>
      <c r="BR183" s="179"/>
    </row>
    <row r="184" spans="1:70" ht="29.25" customHeight="1" hidden="1">
      <c r="A184" s="39" t="s">
        <v>840</v>
      </c>
      <c r="C184" s="162"/>
      <c r="D184" s="78"/>
      <c r="E184" s="78"/>
      <c r="F184" s="78"/>
      <c r="G184" s="78"/>
      <c r="H184" s="78"/>
      <c r="I184" s="78"/>
      <c r="J184" s="78"/>
      <c r="K184" s="78"/>
      <c r="L184" s="78"/>
      <c r="M184" s="78"/>
      <c r="N184" s="78"/>
      <c r="O184" s="78"/>
      <c r="P184" s="78"/>
      <c r="Q184" s="78"/>
      <c r="R184" s="78"/>
      <c r="S184" s="78"/>
      <c r="V184" s="336" t="s">
        <v>172</v>
      </c>
      <c r="W184" s="337"/>
      <c r="X184" s="337"/>
      <c r="Y184" s="337"/>
      <c r="Z184" s="337"/>
      <c r="AA184" s="337"/>
      <c r="AB184" s="337"/>
      <c r="AC184" s="85"/>
      <c r="AD184" s="336" t="s">
        <v>155</v>
      </c>
      <c r="AE184" s="337"/>
      <c r="AF184" s="337"/>
      <c r="AG184" s="337"/>
      <c r="AH184" s="337"/>
      <c r="AI184" s="337"/>
      <c r="AJ184" s="39"/>
      <c r="AK184" s="42"/>
      <c r="AM184" s="78"/>
      <c r="AN184" s="78"/>
      <c r="AO184" s="78"/>
      <c r="AP184" s="78"/>
      <c r="AQ184" s="78"/>
      <c r="AR184" s="78"/>
      <c r="AS184" s="78"/>
      <c r="AT184" s="78"/>
      <c r="AU184" s="78"/>
      <c r="AV184" s="78"/>
      <c r="AW184" s="78"/>
      <c r="AX184" s="78"/>
      <c r="AY184" s="78"/>
      <c r="AZ184" s="78"/>
      <c r="BA184" s="78"/>
      <c r="BB184" s="78"/>
      <c r="BE184" s="336" t="s">
        <v>156</v>
      </c>
      <c r="BF184" s="337"/>
      <c r="BG184" s="337"/>
      <c r="BH184" s="337"/>
      <c r="BI184" s="337"/>
      <c r="BJ184" s="337"/>
      <c r="BK184" s="85"/>
      <c r="BL184" s="336" t="s">
        <v>157</v>
      </c>
      <c r="BM184" s="337"/>
      <c r="BN184" s="337"/>
      <c r="BO184" s="337"/>
      <c r="BP184" s="337"/>
      <c r="BQ184" s="337"/>
      <c r="BR184" s="97"/>
    </row>
    <row r="185" spans="1:73" s="143" customFormat="1" ht="15" customHeight="1" hidden="1">
      <c r="A185" s="39" t="s">
        <v>840</v>
      </c>
      <c r="B185" s="70"/>
      <c r="C185" s="163" t="s">
        <v>233</v>
      </c>
      <c r="D185" s="71"/>
      <c r="E185" s="71"/>
      <c r="F185" s="71"/>
      <c r="G185" s="71"/>
      <c r="H185" s="71"/>
      <c r="I185" s="71"/>
      <c r="J185" s="71"/>
      <c r="K185" s="71"/>
      <c r="L185" s="71"/>
      <c r="M185" s="71"/>
      <c r="N185" s="71"/>
      <c r="O185" s="71"/>
      <c r="P185" s="71"/>
      <c r="Q185" s="71"/>
      <c r="R185" s="71"/>
      <c r="S185" s="71"/>
      <c r="T185" s="71"/>
      <c r="U185" s="71"/>
      <c r="V185" s="409" t="s">
        <v>234</v>
      </c>
      <c r="W185" s="409"/>
      <c r="X185" s="409"/>
      <c r="Y185" s="409"/>
      <c r="Z185" s="409"/>
      <c r="AA185" s="409"/>
      <c r="AB185" s="409"/>
      <c r="AC185" s="72"/>
      <c r="AD185" s="409">
        <v>0</v>
      </c>
      <c r="AE185" s="409"/>
      <c r="AF185" s="409"/>
      <c r="AG185" s="409"/>
      <c r="AH185" s="409"/>
      <c r="AI185" s="409"/>
      <c r="AJ185" s="39"/>
      <c r="AK185" s="42"/>
      <c r="AL185" s="163" t="s">
        <v>235</v>
      </c>
      <c r="AM185" s="71"/>
      <c r="AN185" s="71"/>
      <c r="AO185" s="71"/>
      <c r="AP185" s="71"/>
      <c r="AQ185" s="71"/>
      <c r="AR185" s="71"/>
      <c r="AS185" s="71"/>
      <c r="AT185" s="71"/>
      <c r="AU185" s="71"/>
      <c r="AV185" s="71"/>
      <c r="AW185" s="71"/>
      <c r="AX185" s="71"/>
      <c r="AY185" s="71"/>
      <c r="AZ185" s="71"/>
      <c r="BA185" s="71"/>
      <c r="BB185" s="71"/>
      <c r="BC185" s="71"/>
      <c r="BD185" s="71"/>
      <c r="BE185" s="409" t="s">
        <v>234</v>
      </c>
      <c r="BF185" s="409"/>
      <c r="BG185" s="409"/>
      <c r="BH185" s="409"/>
      <c r="BI185" s="409"/>
      <c r="BJ185" s="409"/>
      <c r="BK185" s="72"/>
      <c r="BL185" s="409">
        <v>0</v>
      </c>
      <c r="BM185" s="409"/>
      <c r="BN185" s="409"/>
      <c r="BO185" s="409"/>
      <c r="BP185" s="409"/>
      <c r="BQ185" s="409"/>
      <c r="BR185" s="72"/>
      <c r="BU185" s="144"/>
    </row>
    <row r="186" spans="1:73" s="143" customFormat="1" ht="15" customHeight="1" hidden="1">
      <c r="A186" s="39" t="s">
        <v>840</v>
      </c>
      <c r="B186" s="70"/>
      <c r="C186" s="163" t="s">
        <v>236</v>
      </c>
      <c r="D186" s="71"/>
      <c r="E186" s="71"/>
      <c r="F186" s="71"/>
      <c r="G186" s="71"/>
      <c r="H186" s="71"/>
      <c r="I186" s="71"/>
      <c r="J186" s="71"/>
      <c r="K186" s="71"/>
      <c r="L186" s="71"/>
      <c r="M186" s="71"/>
      <c r="N186" s="71"/>
      <c r="O186" s="71"/>
      <c r="P186" s="71"/>
      <c r="Q186" s="71"/>
      <c r="R186" s="71"/>
      <c r="S186" s="71"/>
      <c r="T186" s="71"/>
      <c r="U186" s="71"/>
      <c r="V186" s="409">
        <v>0</v>
      </c>
      <c r="W186" s="409"/>
      <c r="X186" s="409"/>
      <c r="Y186" s="409"/>
      <c r="Z186" s="409"/>
      <c r="AA186" s="409"/>
      <c r="AB186" s="409"/>
      <c r="AC186" s="72"/>
      <c r="AD186" s="409">
        <v>0</v>
      </c>
      <c r="AE186" s="409"/>
      <c r="AF186" s="409"/>
      <c r="AG186" s="409"/>
      <c r="AH186" s="409"/>
      <c r="AI186" s="409"/>
      <c r="AJ186" s="39"/>
      <c r="AK186" s="42"/>
      <c r="AL186" s="163" t="s">
        <v>237</v>
      </c>
      <c r="AM186" s="71"/>
      <c r="AN186" s="71"/>
      <c r="AO186" s="71"/>
      <c r="AP186" s="71"/>
      <c r="AQ186" s="71"/>
      <c r="AR186" s="71"/>
      <c r="AS186" s="71"/>
      <c r="AT186" s="71"/>
      <c r="AU186" s="71"/>
      <c r="AV186" s="71"/>
      <c r="AW186" s="71"/>
      <c r="AX186" s="71"/>
      <c r="AY186" s="71"/>
      <c r="AZ186" s="71"/>
      <c r="BA186" s="71"/>
      <c r="BB186" s="71"/>
      <c r="BC186" s="71"/>
      <c r="BD186" s="71"/>
      <c r="BE186" s="409">
        <v>0</v>
      </c>
      <c r="BF186" s="409"/>
      <c r="BG186" s="409"/>
      <c r="BH186" s="409"/>
      <c r="BI186" s="409"/>
      <c r="BJ186" s="409"/>
      <c r="BK186" s="72"/>
      <c r="BL186" s="409">
        <v>0</v>
      </c>
      <c r="BM186" s="409"/>
      <c r="BN186" s="409"/>
      <c r="BO186" s="409"/>
      <c r="BP186" s="409"/>
      <c r="BQ186" s="409"/>
      <c r="BR186" s="72"/>
      <c r="BU186" s="144"/>
    </row>
    <row r="187" spans="1:73" s="143" customFormat="1" ht="15" customHeight="1" hidden="1">
      <c r="A187" s="39" t="s">
        <v>840</v>
      </c>
      <c r="B187" s="70"/>
      <c r="C187" s="163" t="s">
        <v>238</v>
      </c>
      <c r="D187" s="71"/>
      <c r="E187" s="71"/>
      <c r="F187" s="71"/>
      <c r="G187" s="71"/>
      <c r="H187" s="71"/>
      <c r="I187" s="71"/>
      <c r="J187" s="71"/>
      <c r="K187" s="71"/>
      <c r="L187" s="71"/>
      <c r="M187" s="71"/>
      <c r="N187" s="71"/>
      <c r="O187" s="71"/>
      <c r="P187" s="71"/>
      <c r="Q187" s="71"/>
      <c r="R187" s="71"/>
      <c r="S187" s="71"/>
      <c r="T187" s="71"/>
      <c r="U187" s="71"/>
      <c r="V187" s="409" t="s">
        <v>234</v>
      </c>
      <c r="W187" s="409"/>
      <c r="X187" s="409"/>
      <c r="Y187" s="409"/>
      <c r="Z187" s="409"/>
      <c r="AA187" s="409"/>
      <c r="AB187" s="409"/>
      <c r="AC187" s="72"/>
      <c r="AD187" s="409">
        <v>833751</v>
      </c>
      <c r="AE187" s="409"/>
      <c r="AF187" s="409"/>
      <c r="AG187" s="409"/>
      <c r="AH187" s="409"/>
      <c r="AI187" s="409"/>
      <c r="AJ187" s="39"/>
      <c r="AK187" s="42"/>
      <c r="AL187" s="163" t="s">
        <v>239</v>
      </c>
      <c r="AM187" s="71"/>
      <c r="AN187" s="71"/>
      <c r="AO187" s="71"/>
      <c r="AP187" s="71"/>
      <c r="AQ187" s="71"/>
      <c r="AR187" s="71"/>
      <c r="AS187" s="71"/>
      <c r="AT187" s="71"/>
      <c r="AU187" s="71"/>
      <c r="AV187" s="71"/>
      <c r="AW187" s="71"/>
      <c r="AX187" s="71"/>
      <c r="AY187" s="71"/>
      <c r="AZ187" s="71"/>
      <c r="BA187" s="71"/>
      <c r="BB187" s="71"/>
      <c r="BC187" s="71"/>
      <c r="BD187" s="71"/>
      <c r="BE187" s="409" t="s">
        <v>234</v>
      </c>
      <c r="BF187" s="409"/>
      <c r="BG187" s="409"/>
      <c r="BH187" s="409"/>
      <c r="BI187" s="409"/>
      <c r="BJ187" s="409"/>
      <c r="BK187" s="72"/>
      <c r="BL187" s="409">
        <v>833751</v>
      </c>
      <c r="BM187" s="409"/>
      <c r="BN187" s="409"/>
      <c r="BO187" s="409"/>
      <c r="BP187" s="409"/>
      <c r="BQ187" s="409"/>
      <c r="BR187" s="72"/>
      <c r="BU187" s="144"/>
    </row>
    <row r="188" spans="1:73" s="143" customFormat="1" ht="15" customHeight="1" hidden="1">
      <c r="A188" s="39" t="s">
        <v>840</v>
      </c>
      <c r="B188" s="70"/>
      <c r="C188" s="163" t="s">
        <v>240</v>
      </c>
      <c r="D188" s="71"/>
      <c r="E188" s="71"/>
      <c r="F188" s="71"/>
      <c r="G188" s="71"/>
      <c r="H188" s="71"/>
      <c r="I188" s="71"/>
      <c r="J188" s="71"/>
      <c r="K188" s="71"/>
      <c r="L188" s="71"/>
      <c r="M188" s="71"/>
      <c r="N188" s="71"/>
      <c r="O188" s="71"/>
      <c r="P188" s="71"/>
      <c r="Q188" s="71"/>
      <c r="R188" s="71"/>
      <c r="S188" s="71"/>
      <c r="T188" s="71"/>
      <c r="U188" s="71"/>
      <c r="V188" s="409" t="s">
        <v>234</v>
      </c>
      <c r="W188" s="409"/>
      <c r="X188" s="409"/>
      <c r="Y188" s="409"/>
      <c r="Z188" s="409"/>
      <c r="AA188" s="409"/>
      <c r="AB188" s="409"/>
      <c r="AC188" s="72"/>
      <c r="AD188" s="409">
        <v>0</v>
      </c>
      <c r="AE188" s="409"/>
      <c r="AF188" s="409"/>
      <c r="AG188" s="409"/>
      <c r="AH188" s="409"/>
      <c r="AI188" s="409"/>
      <c r="AJ188" s="39"/>
      <c r="AK188" s="42"/>
      <c r="AL188" s="163" t="s">
        <v>241</v>
      </c>
      <c r="AM188" s="71"/>
      <c r="AN188" s="71"/>
      <c r="AO188" s="71"/>
      <c r="AP188" s="71"/>
      <c r="AQ188" s="71"/>
      <c r="AR188" s="71"/>
      <c r="AS188" s="71"/>
      <c r="AT188" s="71"/>
      <c r="AU188" s="71"/>
      <c r="AV188" s="71"/>
      <c r="AW188" s="71"/>
      <c r="AX188" s="71"/>
      <c r="AY188" s="71"/>
      <c r="AZ188" s="71"/>
      <c r="BA188" s="71"/>
      <c r="BB188" s="71"/>
      <c r="BC188" s="71"/>
      <c r="BD188" s="71"/>
      <c r="BE188" s="409" t="s">
        <v>234</v>
      </c>
      <c r="BF188" s="409"/>
      <c r="BG188" s="409"/>
      <c r="BH188" s="409"/>
      <c r="BI188" s="409"/>
      <c r="BJ188" s="409"/>
      <c r="BK188" s="72"/>
      <c r="BL188" s="409">
        <v>0</v>
      </c>
      <c r="BM188" s="409"/>
      <c r="BN188" s="409"/>
      <c r="BO188" s="409"/>
      <c r="BP188" s="409"/>
      <c r="BQ188" s="409"/>
      <c r="BR188" s="72"/>
      <c r="BU188" s="144"/>
    </row>
    <row r="189" spans="1:69" ht="15" customHeight="1" hidden="1">
      <c r="A189" s="39" t="s">
        <v>840</v>
      </c>
      <c r="C189" s="98" t="s">
        <v>242</v>
      </c>
      <c r="V189" s="409" t="e">
        <v>#VALUE!</v>
      </c>
      <c r="W189" s="409"/>
      <c r="X189" s="409"/>
      <c r="Y189" s="409"/>
      <c r="Z189" s="409"/>
      <c r="AA189" s="409"/>
      <c r="AB189" s="409"/>
      <c r="AD189" s="409">
        <v>2069714334</v>
      </c>
      <c r="AE189" s="409"/>
      <c r="AF189" s="409"/>
      <c r="AG189" s="409"/>
      <c r="AH189" s="409"/>
      <c r="AI189" s="409"/>
      <c r="AJ189" s="39"/>
      <c r="AK189" s="42"/>
      <c r="AL189" s="163" t="s">
        <v>243</v>
      </c>
      <c r="BE189" s="409" t="e">
        <v>#VALUE!</v>
      </c>
      <c r="BF189" s="409"/>
      <c r="BG189" s="409"/>
      <c r="BH189" s="409"/>
      <c r="BI189" s="409"/>
      <c r="BJ189" s="409"/>
      <c r="BL189" s="409">
        <v>2069714334</v>
      </c>
      <c r="BM189" s="409"/>
      <c r="BN189" s="409"/>
      <c r="BO189" s="409"/>
      <c r="BP189" s="409"/>
      <c r="BQ189" s="409"/>
    </row>
    <row r="190" spans="1:69" ht="15" customHeight="1" hidden="1">
      <c r="A190" s="39" t="s">
        <v>840</v>
      </c>
      <c r="C190" s="98"/>
      <c r="V190" s="403"/>
      <c r="W190" s="403"/>
      <c r="X190" s="403"/>
      <c r="Y190" s="403"/>
      <c r="Z190" s="403"/>
      <c r="AA190" s="403"/>
      <c r="AB190" s="403"/>
      <c r="AD190" s="403"/>
      <c r="AE190" s="403"/>
      <c r="AF190" s="403"/>
      <c r="AG190" s="403"/>
      <c r="AH190" s="403"/>
      <c r="AI190" s="403"/>
      <c r="AJ190" s="39"/>
      <c r="AK190" s="42"/>
      <c r="AL190" s="98"/>
      <c r="BE190" s="403"/>
      <c r="BF190" s="403"/>
      <c r="BG190" s="403"/>
      <c r="BH190" s="403"/>
      <c r="BI190" s="403"/>
      <c r="BJ190" s="403"/>
      <c r="BL190" s="403"/>
      <c r="BM190" s="403"/>
      <c r="BN190" s="403"/>
      <c r="BO190" s="403"/>
      <c r="BP190" s="403"/>
      <c r="BQ190" s="403"/>
    </row>
    <row r="191" spans="1:73" s="102" customFormat="1" ht="15" customHeight="1" hidden="1">
      <c r="A191" s="39" t="s">
        <v>840</v>
      </c>
      <c r="B191" s="70"/>
      <c r="C191" s="105" t="s">
        <v>168</v>
      </c>
      <c r="V191" s="389" t="e">
        <v>#VALUE!</v>
      </c>
      <c r="W191" s="389"/>
      <c r="X191" s="389"/>
      <c r="Y191" s="389"/>
      <c r="Z191" s="389"/>
      <c r="AA191" s="389"/>
      <c r="AB191" s="389"/>
      <c r="AC191" s="104"/>
      <c r="AD191" s="389">
        <v>2070548085</v>
      </c>
      <c r="AE191" s="389"/>
      <c r="AF191" s="389"/>
      <c r="AG191" s="389"/>
      <c r="AH191" s="389"/>
      <c r="AI191" s="389"/>
      <c r="AJ191" s="39"/>
      <c r="AK191" s="42"/>
      <c r="AL191" s="105" t="s">
        <v>169</v>
      </c>
      <c r="BE191" s="389" t="e">
        <v>#VALUE!</v>
      </c>
      <c r="BF191" s="389"/>
      <c r="BG191" s="389"/>
      <c r="BH191" s="389"/>
      <c r="BI191" s="389"/>
      <c r="BJ191" s="389"/>
      <c r="BK191" s="104"/>
      <c r="BL191" s="389">
        <v>2070548085</v>
      </c>
      <c r="BM191" s="389"/>
      <c r="BN191" s="389"/>
      <c r="BO191" s="389"/>
      <c r="BP191" s="389"/>
      <c r="BQ191" s="389"/>
      <c r="BR191" s="104"/>
      <c r="BU191" s="106"/>
    </row>
    <row r="192" spans="1:70" ht="15" customHeight="1" hidden="1">
      <c r="A192" s="39" t="s">
        <v>840</v>
      </c>
      <c r="D192" s="78"/>
      <c r="E192" s="78"/>
      <c r="F192" s="78"/>
      <c r="G192" s="78"/>
      <c r="H192" s="78"/>
      <c r="I192" s="78"/>
      <c r="J192" s="78"/>
      <c r="K192" s="78"/>
      <c r="L192" s="78"/>
      <c r="M192" s="78"/>
      <c r="N192" s="78"/>
      <c r="O192" s="78"/>
      <c r="P192" s="78"/>
      <c r="Q192" s="78"/>
      <c r="R192" s="78"/>
      <c r="S192" s="78"/>
      <c r="V192" s="160"/>
      <c r="W192" s="160"/>
      <c r="X192" s="160"/>
      <c r="Y192" s="160"/>
      <c r="Z192" s="160"/>
      <c r="AA192" s="160"/>
      <c r="AB192" s="160"/>
      <c r="AD192" s="160"/>
      <c r="AE192" s="160"/>
      <c r="AF192" s="160"/>
      <c r="AG192" s="160"/>
      <c r="AH192" s="160"/>
      <c r="AI192" s="160"/>
      <c r="AJ192" s="39"/>
      <c r="AK192" s="42"/>
      <c r="AM192" s="78"/>
      <c r="AN192" s="78"/>
      <c r="AO192" s="78"/>
      <c r="AP192" s="78"/>
      <c r="AQ192" s="78"/>
      <c r="AR192" s="78"/>
      <c r="AS192" s="78"/>
      <c r="AT192" s="78"/>
      <c r="AU192" s="78"/>
      <c r="AV192" s="78"/>
      <c r="AW192" s="78"/>
      <c r="AX192" s="78"/>
      <c r="AY192" s="78"/>
      <c r="AZ192" s="78"/>
      <c r="BA192" s="78"/>
      <c r="BB192" s="78"/>
      <c r="BE192" s="160"/>
      <c r="BF192" s="160"/>
      <c r="BG192" s="160"/>
      <c r="BH192" s="160"/>
      <c r="BI192" s="160"/>
      <c r="BJ192" s="160"/>
      <c r="BL192" s="160"/>
      <c r="BM192" s="160"/>
      <c r="BN192" s="160"/>
      <c r="BO192" s="160"/>
      <c r="BP192" s="160"/>
      <c r="BQ192" s="160"/>
      <c r="BR192" s="73"/>
    </row>
    <row r="193" spans="1:70" ht="15" customHeight="1" hidden="1">
      <c r="A193" s="39">
        <v>7</v>
      </c>
      <c r="B193" s="70" t="s">
        <v>853</v>
      </c>
      <c r="C193" s="58" t="s">
        <v>244</v>
      </c>
      <c r="D193" s="78"/>
      <c r="E193" s="78"/>
      <c r="F193" s="78"/>
      <c r="G193" s="78"/>
      <c r="H193" s="78"/>
      <c r="I193" s="78"/>
      <c r="J193" s="78"/>
      <c r="K193" s="78"/>
      <c r="L193" s="78"/>
      <c r="M193" s="78"/>
      <c r="N193" s="78"/>
      <c r="O193" s="78"/>
      <c r="P193" s="78"/>
      <c r="Q193" s="78"/>
      <c r="R193" s="78"/>
      <c r="S193" s="78"/>
      <c r="V193" s="73"/>
      <c r="W193" s="73"/>
      <c r="X193" s="73"/>
      <c r="Y193" s="73"/>
      <c r="Z193" s="73"/>
      <c r="AA193" s="73"/>
      <c r="AB193" s="73"/>
      <c r="AD193" s="73"/>
      <c r="AE193" s="73"/>
      <c r="AF193" s="73"/>
      <c r="AG193" s="73"/>
      <c r="AH193" s="73"/>
      <c r="AI193" s="73"/>
      <c r="AJ193" s="39">
        <v>7</v>
      </c>
      <c r="AK193" s="42" t="s">
        <v>853</v>
      </c>
      <c r="AL193" s="58" t="s">
        <v>245</v>
      </c>
      <c r="AM193" s="78"/>
      <c r="AN193" s="78"/>
      <c r="AO193" s="78"/>
      <c r="AP193" s="78"/>
      <c r="AQ193" s="78"/>
      <c r="AR193" s="78"/>
      <c r="AS193" s="78"/>
      <c r="AT193" s="78"/>
      <c r="AU193" s="78"/>
      <c r="AV193" s="78"/>
      <c r="AW193" s="78"/>
      <c r="AX193" s="78"/>
      <c r="AY193" s="78"/>
      <c r="AZ193" s="78"/>
      <c r="BA193" s="78"/>
      <c r="BB193" s="78"/>
      <c r="BE193" s="73"/>
      <c r="BF193" s="73"/>
      <c r="BG193" s="73"/>
      <c r="BH193" s="73"/>
      <c r="BI193" s="73"/>
      <c r="BJ193" s="73"/>
      <c r="BL193" s="73"/>
      <c r="BM193" s="73"/>
      <c r="BN193" s="73"/>
      <c r="BO193" s="73"/>
      <c r="BP193" s="73"/>
      <c r="BQ193" s="73"/>
      <c r="BR193" s="73"/>
    </row>
    <row r="194" spans="1:70" ht="30" customHeight="1" hidden="1">
      <c r="A194" s="39" t="s">
        <v>840</v>
      </c>
      <c r="B194" s="78"/>
      <c r="C194" s="162"/>
      <c r="D194" s="78"/>
      <c r="E194" s="78"/>
      <c r="F194" s="78"/>
      <c r="G194" s="78"/>
      <c r="H194" s="78"/>
      <c r="I194" s="78"/>
      <c r="J194" s="78"/>
      <c r="K194" s="78"/>
      <c r="L194" s="78"/>
      <c r="M194" s="78"/>
      <c r="N194" s="78"/>
      <c r="O194" s="78"/>
      <c r="P194" s="78"/>
      <c r="Q194" s="78"/>
      <c r="R194" s="78"/>
      <c r="S194" s="78"/>
      <c r="V194" s="336" t="s">
        <v>172</v>
      </c>
      <c r="W194" s="337"/>
      <c r="X194" s="337"/>
      <c r="Y194" s="337"/>
      <c r="Z194" s="337"/>
      <c r="AA194" s="337"/>
      <c r="AB194" s="337"/>
      <c r="AC194" s="85"/>
      <c r="AD194" s="336" t="s">
        <v>155</v>
      </c>
      <c r="AE194" s="337"/>
      <c r="AF194" s="337"/>
      <c r="AG194" s="337"/>
      <c r="AH194" s="337"/>
      <c r="AI194" s="337"/>
      <c r="AJ194" s="39"/>
      <c r="AK194" s="42"/>
      <c r="AM194" s="78"/>
      <c r="AN194" s="78"/>
      <c r="AO194" s="78"/>
      <c r="AP194" s="78"/>
      <c r="AQ194" s="78"/>
      <c r="AR194" s="78"/>
      <c r="AS194" s="78"/>
      <c r="AT194" s="78"/>
      <c r="AU194" s="78"/>
      <c r="AV194" s="78"/>
      <c r="AW194" s="78"/>
      <c r="AX194" s="78"/>
      <c r="AY194" s="78"/>
      <c r="AZ194" s="78"/>
      <c r="BA194" s="78"/>
      <c r="BB194" s="78"/>
      <c r="BE194" s="336" t="s">
        <v>156</v>
      </c>
      <c r="BF194" s="337"/>
      <c r="BG194" s="337"/>
      <c r="BH194" s="337"/>
      <c r="BI194" s="337"/>
      <c r="BJ194" s="337"/>
      <c r="BK194" s="85"/>
      <c r="BL194" s="336" t="s">
        <v>157</v>
      </c>
      <c r="BM194" s="337"/>
      <c r="BN194" s="337"/>
      <c r="BO194" s="337"/>
      <c r="BP194" s="337"/>
      <c r="BQ194" s="337"/>
      <c r="BR194" s="97"/>
    </row>
    <row r="195" spans="1:69" ht="15" customHeight="1" hidden="1">
      <c r="A195" s="39" t="s">
        <v>840</v>
      </c>
      <c r="C195" s="98" t="s">
        <v>246</v>
      </c>
      <c r="D195" s="180"/>
      <c r="E195" s="180"/>
      <c r="F195" s="180"/>
      <c r="G195" s="180"/>
      <c r="H195" s="180"/>
      <c r="I195" s="180"/>
      <c r="J195" s="180"/>
      <c r="K195" s="180"/>
      <c r="L195" s="180"/>
      <c r="M195" s="180"/>
      <c r="N195" s="180"/>
      <c r="O195" s="180"/>
      <c r="P195" s="180"/>
      <c r="Q195" s="180"/>
      <c r="R195" s="180"/>
      <c r="S195" s="180"/>
      <c r="T195" s="180"/>
      <c r="U195" s="180"/>
      <c r="V195" s="409">
        <v>0</v>
      </c>
      <c r="W195" s="409"/>
      <c r="X195" s="409"/>
      <c r="Y195" s="409"/>
      <c r="Z195" s="409"/>
      <c r="AA195" s="409"/>
      <c r="AB195" s="409"/>
      <c r="AD195" s="409">
        <v>0</v>
      </c>
      <c r="AE195" s="409"/>
      <c r="AF195" s="409"/>
      <c r="AG195" s="409"/>
      <c r="AH195" s="409"/>
      <c r="AI195" s="409"/>
      <c r="AJ195" s="39"/>
      <c r="AK195" s="42"/>
      <c r="AL195" s="163" t="s">
        <v>247</v>
      </c>
      <c r="AM195" s="163"/>
      <c r="AN195" s="180"/>
      <c r="AO195" s="180"/>
      <c r="AP195" s="180"/>
      <c r="AQ195" s="180"/>
      <c r="AR195" s="180"/>
      <c r="AS195" s="180"/>
      <c r="AT195" s="180"/>
      <c r="AU195" s="180"/>
      <c r="AV195" s="180"/>
      <c r="AW195" s="180"/>
      <c r="AX195" s="180"/>
      <c r="AY195" s="180"/>
      <c r="AZ195" s="180"/>
      <c r="BA195" s="180"/>
      <c r="BB195" s="180"/>
      <c r="BC195" s="180"/>
      <c r="BD195" s="180"/>
      <c r="BE195" s="409">
        <v>0</v>
      </c>
      <c r="BF195" s="409"/>
      <c r="BG195" s="409"/>
      <c r="BH195" s="409"/>
      <c r="BI195" s="409"/>
      <c r="BJ195" s="409"/>
      <c r="BL195" s="409">
        <v>0</v>
      </c>
      <c r="BM195" s="409"/>
      <c r="BN195" s="409"/>
      <c r="BO195" s="409"/>
      <c r="BP195" s="409"/>
      <c r="BQ195" s="409"/>
    </row>
    <row r="196" spans="1:69" ht="15" customHeight="1" hidden="1">
      <c r="A196" s="39" t="s">
        <v>840</v>
      </c>
      <c r="C196" s="98" t="s">
        <v>248</v>
      </c>
      <c r="D196" s="180"/>
      <c r="E196" s="180"/>
      <c r="F196" s="180"/>
      <c r="G196" s="180"/>
      <c r="H196" s="180"/>
      <c r="I196" s="180"/>
      <c r="J196" s="180"/>
      <c r="K196" s="180"/>
      <c r="L196" s="180"/>
      <c r="M196" s="180"/>
      <c r="N196" s="180"/>
      <c r="O196" s="180"/>
      <c r="P196" s="180"/>
      <c r="Q196" s="180"/>
      <c r="R196" s="180"/>
      <c r="S196" s="180"/>
      <c r="T196" s="180"/>
      <c r="U196" s="180"/>
      <c r="V196" s="409">
        <v>666922545</v>
      </c>
      <c r="W196" s="409"/>
      <c r="X196" s="409"/>
      <c r="Y196" s="409"/>
      <c r="Z196" s="409"/>
      <c r="AA196" s="409"/>
      <c r="AB196" s="409"/>
      <c r="AD196" s="409">
        <v>1074704771</v>
      </c>
      <c r="AE196" s="409"/>
      <c r="AF196" s="409"/>
      <c r="AG196" s="409"/>
      <c r="AH196" s="409"/>
      <c r="AI196" s="409"/>
      <c r="AJ196" s="39"/>
      <c r="AK196" s="42"/>
      <c r="AL196" s="163" t="s">
        <v>249</v>
      </c>
      <c r="AM196" s="163"/>
      <c r="AN196" s="180"/>
      <c r="AO196" s="180"/>
      <c r="AP196" s="180"/>
      <c r="AQ196" s="180"/>
      <c r="AR196" s="180"/>
      <c r="AS196" s="180"/>
      <c r="AT196" s="180"/>
      <c r="AU196" s="180"/>
      <c r="AV196" s="180"/>
      <c r="AW196" s="180"/>
      <c r="AX196" s="180"/>
      <c r="AY196" s="180"/>
      <c r="AZ196" s="180"/>
      <c r="BA196" s="180"/>
      <c r="BB196" s="180"/>
      <c r="BC196" s="180"/>
      <c r="BD196" s="180"/>
      <c r="BE196" s="409">
        <v>666922545</v>
      </c>
      <c r="BF196" s="409"/>
      <c r="BG196" s="409"/>
      <c r="BH196" s="409"/>
      <c r="BI196" s="409"/>
      <c r="BJ196" s="409"/>
      <c r="BL196" s="409">
        <v>1074704771</v>
      </c>
      <c r="BM196" s="409"/>
      <c r="BN196" s="409"/>
      <c r="BO196" s="409"/>
      <c r="BP196" s="409"/>
      <c r="BQ196" s="409"/>
    </row>
    <row r="197" spans="1:69" ht="15" customHeight="1" hidden="1">
      <c r="A197" s="39" t="s">
        <v>840</v>
      </c>
      <c r="C197" s="98" t="s">
        <v>250</v>
      </c>
      <c r="D197" s="180"/>
      <c r="E197" s="180"/>
      <c r="F197" s="180"/>
      <c r="G197" s="180"/>
      <c r="H197" s="180"/>
      <c r="I197" s="180"/>
      <c r="J197" s="180"/>
      <c r="K197" s="180"/>
      <c r="L197" s="180"/>
      <c r="M197" s="180"/>
      <c r="N197" s="180"/>
      <c r="O197" s="180"/>
      <c r="P197" s="180"/>
      <c r="Q197" s="180"/>
      <c r="R197" s="180"/>
      <c r="S197" s="180"/>
      <c r="T197" s="180"/>
      <c r="U197" s="180"/>
      <c r="V197" s="409">
        <v>0</v>
      </c>
      <c r="W197" s="409"/>
      <c r="X197" s="409"/>
      <c r="Y197" s="409"/>
      <c r="Z197" s="409"/>
      <c r="AA197" s="409"/>
      <c r="AB197" s="409"/>
      <c r="AD197" s="409">
        <v>0</v>
      </c>
      <c r="AE197" s="409"/>
      <c r="AF197" s="409"/>
      <c r="AG197" s="409"/>
      <c r="AH197" s="409"/>
      <c r="AI197" s="409"/>
      <c r="AJ197" s="39"/>
      <c r="AK197" s="42"/>
      <c r="AL197" s="163" t="s">
        <v>251</v>
      </c>
      <c r="AM197" s="163"/>
      <c r="AN197" s="180"/>
      <c r="AO197" s="180"/>
      <c r="AP197" s="180"/>
      <c r="AQ197" s="180"/>
      <c r="AR197" s="180"/>
      <c r="AS197" s="180"/>
      <c r="AT197" s="180"/>
      <c r="AU197" s="180"/>
      <c r="AV197" s="180"/>
      <c r="AW197" s="180"/>
      <c r="AX197" s="180"/>
      <c r="AY197" s="180"/>
      <c r="AZ197" s="180"/>
      <c r="BA197" s="180"/>
      <c r="BB197" s="180"/>
      <c r="BC197" s="180"/>
      <c r="BD197" s="180"/>
      <c r="BE197" s="409">
        <v>0</v>
      </c>
      <c r="BF197" s="409"/>
      <c r="BG197" s="409"/>
      <c r="BH197" s="409"/>
      <c r="BI197" s="409"/>
      <c r="BJ197" s="409"/>
      <c r="BL197" s="409">
        <v>0</v>
      </c>
      <c r="BM197" s="409"/>
      <c r="BN197" s="409"/>
      <c r="BO197" s="409"/>
      <c r="BP197" s="409"/>
      <c r="BQ197" s="409"/>
    </row>
    <row r="198" spans="1:69" ht="15" customHeight="1" hidden="1">
      <c r="A198" s="39" t="s">
        <v>840</v>
      </c>
      <c r="C198" s="98"/>
      <c r="D198" s="76"/>
      <c r="V198" s="100"/>
      <c r="W198" s="100"/>
      <c r="X198" s="100"/>
      <c r="Y198" s="100"/>
      <c r="Z198" s="100"/>
      <c r="AA198" s="100"/>
      <c r="AB198" s="100"/>
      <c r="AD198" s="100"/>
      <c r="AE198" s="100"/>
      <c r="AF198" s="100"/>
      <c r="AG198" s="100"/>
      <c r="AH198" s="100"/>
      <c r="AI198" s="100"/>
      <c r="AJ198" s="39"/>
      <c r="AK198" s="42"/>
      <c r="AL198" s="98"/>
      <c r="AM198" s="76"/>
      <c r="BE198" s="100"/>
      <c r="BF198" s="100"/>
      <c r="BG198" s="100"/>
      <c r="BH198" s="100"/>
      <c r="BI198" s="100"/>
      <c r="BJ198" s="100"/>
      <c r="BL198" s="100"/>
      <c r="BM198" s="100"/>
      <c r="BN198" s="100"/>
      <c r="BO198" s="100"/>
      <c r="BP198" s="100"/>
      <c r="BQ198" s="100"/>
    </row>
    <row r="199" spans="1:73" s="102" customFormat="1" ht="15" customHeight="1" hidden="1">
      <c r="A199" s="39" t="s">
        <v>840</v>
      </c>
      <c r="B199" s="70"/>
      <c r="C199" s="105" t="s">
        <v>252</v>
      </c>
      <c r="D199" s="166"/>
      <c r="E199" s="166"/>
      <c r="F199" s="166"/>
      <c r="G199" s="166"/>
      <c r="H199" s="166"/>
      <c r="I199" s="166"/>
      <c r="J199" s="166"/>
      <c r="K199" s="166"/>
      <c r="L199" s="166"/>
      <c r="M199" s="166"/>
      <c r="N199" s="166"/>
      <c r="O199" s="166"/>
      <c r="P199" s="166"/>
      <c r="Q199" s="166"/>
      <c r="R199" s="166"/>
      <c r="S199" s="166"/>
      <c r="V199" s="389">
        <v>666922545</v>
      </c>
      <c r="W199" s="389"/>
      <c r="X199" s="389"/>
      <c r="Y199" s="389"/>
      <c r="Z199" s="389"/>
      <c r="AA199" s="389"/>
      <c r="AB199" s="389"/>
      <c r="AC199" s="104"/>
      <c r="AD199" s="389">
        <v>1074704771</v>
      </c>
      <c r="AE199" s="389"/>
      <c r="AF199" s="389"/>
      <c r="AG199" s="389"/>
      <c r="AH199" s="389"/>
      <c r="AI199" s="389"/>
      <c r="AJ199" s="39"/>
      <c r="AK199" s="42"/>
      <c r="AL199" s="105" t="s">
        <v>253</v>
      </c>
      <c r="AM199" s="166"/>
      <c r="AN199" s="166"/>
      <c r="AO199" s="166"/>
      <c r="AP199" s="166"/>
      <c r="AQ199" s="166"/>
      <c r="AR199" s="166"/>
      <c r="AS199" s="166"/>
      <c r="AT199" s="166"/>
      <c r="AU199" s="166"/>
      <c r="AV199" s="166"/>
      <c r="AW199" s="166"/>
      <c r="AX199" s="166"/>
      <c r="AY199" s="166"/>
      <c r="AZ199" s="166"/>
      <c r="BA199" s="166"/>
      <c r="BB199" s="166"/>
      <c r="BE199" s="389">
        <v>666922545</v>
      </c>
      <c r="BF199" s="389"/>
      <c r="BG199" s="389"/>
      <c r="BH199" s="389"/>
      <c r="BI199" s="389"/>
      <c r="BJ199" s="389"/>
      <c r="BK199" s="104"/>
      <c r="BL199" s="389">
        <v>1074704771</v>
      </c>
      <c r="BM199" s="389"/>
      <c r="BN199" s="389"/>
      <c r="BO199" s="389"/>
      <c r="BP199" s="389"/>
      <c r="BQ199" s="389"/>
      <c r="BR199" s="104"/>
      <c r="BU199" s="106"/>
    </row>
    <row r="200" spans="1:54" ht="15" customHeight="1" hidden="1" outlineLevel="1">
      <c r="A200" s="81"/>
      <c r="B200" s="78"/>
      <c r="C200" s="167"/>
      <c r="D200" s="76"/>
      <c r="E200" s="76"/>
      <c r="F200" s="76"/>
      <c r="G200" s="76"/>
      <c r="H200" s="76"/>
      <c r="I200" s="76"/>
      <c r="J200" s="76"/>
      <c r="K200" s="76"/>
      <c r="L200" s="76"/>
      <c r="M200" s="76"/>
      <c r="N200" s="76"/>
      <c r="O200" s="76"/>
      <c r="P200" s="76"/>
      <c r="Q200" s="76"/>
      <c r="R200" s="76"/>
      <c r="S200" s="76"/>
      <c r="AJ200" s="81"/>
      <c r="AK200" s="140"/>
      <c r="AL200" s="167"/>
      <c r="AM200" s="76"/>
      <c r="AN200" s="76"/>
      <c r="AO200" s="76"/>
      <c r="AP200" s="76"/>
      <c r="AQ200" s="76"/>
      <c r="AR200" s="76"/>
      <c r="AS200" s="76"/>
      <c r="AT200" s="76"/>
      <c r="AU200" s="76"/>
      <c r="AV200" s="76"/>
      <c r="AW200" s="76"/>
      <c r="AX200" s="76"/>
      <c r="AY200" s="76"/>
      <c r="AZ200" s="76"/>
      <c r="BA200" s="76"/>
      <c r="BB200" s="76"/>
    </row>
    <row r="201" spans="1:54" ht="15" customHeight="1" hidden="1" outlineLevel="1">
      <c r="A201" s="81"/>
      <c r="B201" s="78"/>
      <c r="C201" s="167" t="s">
        <v>227</v>
      </c>
      <c r="D201" s="76"/>
      <c r="E201" s="76"/>
      <c r="F201" s="76"/>
      <c r="G201" s="76"/>
      <c r="H201" s="76"/>
      <c r="I201" s="76"/>
      <c r="J201" s="76"/>
      <c r="K201" s="76"/>
      <c r="L201" s="76"/>
      <c r="M201" s="76"/>
      <c r="N201" s="76"/>
      <c r="O201" s="76"/>
      <c r="P201" s="76"/>
      <c r="Q201" s="76"/>
      <c r="R201" s="76"/>
      <c r="S201" s="76"/>
      <c r="AJ201" s="81"/>
      <c r="AK201" s="140"/>
      <c r="AL201" s="167" t="s">
        <v>254</v>
      </c>
      <c r="AM201" s="76"/>
      <c r="AN201" s="76"/>
      <c r="AO201" s="76"/>
      <c r="AP201" s="76"/>
      <c r="AQ201" s="76"/>
      <c r="AR201" s="76"/>
      <c r="AS201" s="76"/>
      <c r="AT201" s="76"/>
      <c r="AU201" s="76"/>
      <c r="AV201" s="76"/>
      <c r="AW201" s="76"/>
      <c r="AX201" s="76"/>
      <c r="AY201" s="76"/>
      <c r="AZ201" s="76"/>
      <c r="BA201" s="76"/>
      <c r="BB201" s="76"/>
    </row>
    <row r="202" spans="1:69" ht="15" customHeight="1" hidden="1" outlineLevel="1">
      <c r="A202" s="81"/>
      <c r="B202" s="78"/>
      <c r="C202" s="114" t="s">
        <v>255</v>
      </c>
      <c r="D202" s="76"/>
      <c r="E202" s="76"/>
      <c r="F202" s="76"/>
      <c r="G202" s="76"/>
      <c r="H202" s="76"/>
      <c r="I202" s="76"/>
      <c r="J202" s="76"/>
      <c r="K202" s="76"/>
      <c r="L202" s="76"/>
      <c r="M202" s="76"/>
      <c r="N202" s="76"/>
      <c r="O202" s="76"/>
      <c r="P202" s="76"/>
      <c r="Q202" s="76"/>
      <c r="R202" s="76"/>
      <c r="S202" s="76"/>
      <c r="AD202" s="409"/>
      <c r="AE202" s="409"/>
      <c r="AF202" s="409"/>
      <c r="AG202" s="409"/>
      <c r="AH202" s="409"/>
      <c r="AI202" s="409"/>
      <c r="AJ202" s="81"/>
      <c r="AK202" s="140"/>
      <c r="AL202" s="114" t="s">
        <v>256</v>
      </c>
      <c r="AM202" s="76"/>
      <c r="AN202" s="76"/>
      <c r="AO202" s="76"/>
      <c r="AP202" s="76"/>
      <c r="AQ202" s="76"/>
      <c r="AR202" s="76"/>
      <c r="AS202" s="76"/>
      <c r="AT202" s="76"/>
      <c r="AU202" s="76"/>
      <c r="AV202" s="76"/>
      <c r="AW202" s="76"/>
      <c r="AX202" s="76"/>
      <c r="AY202" s="76"/>
      <c r="AZ202" s="76"/>
      <c r="BA202" s="76"/>
      <c r="BB202" s="76"/>
      <c r="BL202" s="409"/>
      <c r="BM202" s="409"/>
      <c r="BN202" s="409"/>
      <c r="BO202" s="409"/>
      <c r="BP202" s="409"/>
      <c r="BQ202" s="409"/>
    </row>
    <row r="203" spans="1:69" ht="15" customHeight="1" hidden="1" outlineLevel="1">
      <c r="A203" s="81"/>
      <c r="B203" s="78"/>
      <c r="C203" s="114" t="s">
        <v>257</v>
      </c>
      <c r="D203" s="76"/>
      <c r="E203" s="76"/>
      <c r="F203" s="76"/>
      <c r="G203" s="76"/>
      <c r="H203" s="76"/>
      <c r="I203" s="76"/>
      <c r="J203" s="76"/>
      <c r="K203" s="76"/>
      <c r="L203" s="76"/>
      <c r="M203" s="76"/>
      <c r="N203" s="76"/>
      <c r="O203" s="76"/>
      <c r="P203" s="76"/>
      <c r="Q203" s="76"/>
      <c r="R203" s="76"/>
      <c r="S203" s="76"/>
      <c r="AD203" s="409"/>
      <c r="AE203" s="409"/>
      <c r="AF203" s="409"/>
      <c r="AG203" s="409"/>
      <c r="AH203" s="409"/>
      <c r="AI203" s="409"/>
      <c r="AJ203" s="81"/>
      <c r="AK203" s="140"/>
      <c r="AL203" s="114" t="s">
        <v>258</v>
      </c>
      <c r="AM203" s="76"/>
      <c r="AN203" s="76"/>
      <c r="AO203" s="76"/>
      <c r="AP203" s="76"/>
      <c r="AQ203" s="76"/>
      <c r="AR203" s="76"/>
      <c r="AS203" s="76"/>
      <c r="AT203" s="76"/>
      <c r="AU203" s="76"/>
      <c r="AV203" s="76"/>
      <c r="AW203" s="76"/>
      <c r="AX203" s="76"/>
      <c r="AY203" s="76"/>
      <c r="AZ203" s="76"/>
      <c r="BA203" s="76"/>
      <c r="BB203" s="76"/>
      <c r="BL203" s="409"/>
      <c r="BM203" s="409"/>
      <c r="BN203" s="409"/>
      <c r="BO203" s="409"/>
      <c r="BP203" s="409"/>
      <c r="BQ203" s="409"/>
    </row>
    <row r="204" spans="1:69" ht="15" customHeight="1" hidden="1" outlineLevel="1">
      <c r="A204" s="81"/>
      <c r="B204" s="78"/>
      <c r="C204" s="114" t="s">
        <v>259</v>
      </c>
      <c r="D204" s="76"/>
      <c r="E204" s="76"/>
      <c r="F204" s="76"/>
      <c r="G204" s="76"/>
      <c r="H204" s="76"/>
      <c r="I204" s="76"/>
      <c r="J204" s="76"/>
      <c r="K204" s="76"/>
      <c r="L204" s="76"/>
      <c r="M204" s="76"/>
      <c r="N204" s="76"/>
      <c r="O204" s="76"/>
      <c r="P204" s="76"/>
      <c r="Q204" s="76"/>
      <c r="R204" s="76"/>
      <c r="S204" s="76"/>
      <c r="AD204" s="409"/>
      <c r="AE204" s="409"/>
      <c r="AF204" s="409"/>
      <c r="AG204" s="409"/>
      <c r="AH204" s="409"/>
      <c r="AI204" s="409"/>
      <c r="AJ204" s="81"/>
      <c r="AK204" s="140"/>
      <c r="AL204" s="114" t="s">
        <v>260</v>
      </c>
      <c r="AM204" s="76"/>
      <c r="AN204" s="76"/>
      <c r="AO204" s="76"/>
      <c r="AP204" s="76"/>
      <c r="AQ204" s="76"/>
      <c r="AR204" s="76"/>
      <c r="AS204" s="76"/>
      <c r="AT204" s="76"/>
      <c r="AU204" s="76"/>
      <c r="AV204" s="76"/>
      <c r="AW204" s="76"/>
      <c r="AX204" s="76"/>
      <c r="AY204" s="76"/>
      <c r="AZ204" s="76"/>
      <c r="BA204" s="76"/>
      <c r="BB204" s="76"/>
      <c r="BL204" s="409"/>
      <c r="BM204" s="409"/>
      <c r="BN204" s="409"/>
      <c r="BO204" s="409"/>
      <c r="BP204" s="409"/>
      <c r="BQ204" s="409"/>
    </row>
    <row r="205" spans="1:56" ht="15" customHeight="1" hidden="1" collapsed="1">
      <c r="A205" s="81" t="s">
        <v>840</v>
      </c>
      <c r="B205" s="78"/>
      <c r="C205" s="167"/>
      <c r="D205" s="180"/>
      <c r="E205" s="180"/>
      <c r="F205" s="180"/>
      <c r="G205" s="180"/>
      <c r="H205" s="180"/>
      <c r="I205" s="180"/>
      <c r="J205" s="180"/>
      <c r="K205" s="180"/>
      <c r="L205" s="180"/>
      <c r="M205" s="180"/>
      <c r="N205" s="180"/>
      <c r="O205" s="180"/>
      <c r="P205" s="180"/>
      <c r="Q205" s="180"/>
      <c r="R205" s="180"/>
      <c r="S205" s="180"/>
      <c r="T205" s="180"/>
      <c r="U205" s="180"/>
      <c r="AJ205" s="81"/>
      <c r="AK205" s="140"/>
      <c r="AL205" s="167"/>
      <c r="AM205" s="180"/>
      <c r="AN205" s="180"/>
      <c r="AO205" s="180"/>
      <c r="AP205" s="180"/>
      <c r="AQ205" s="180"/>
      <c r="AR205" s="180"/>
      <c r="AS205" s="180"/>
      <c r="AT205" s="180"/>
      <c r="AU205" s="180"/>
      <c r="AV205" s="180"/>
      <c r="AW205" s="180"/>
      <c r="AX205" s="180"/>
      <c r="AY205" s="180"/>
      <c r="AZ205" s="180"/>
      <c r="BA205" s="180"/>
      <c r="BB205" s="180"/>
      <c r="BC205" s="180"/>
      <c r="BD205" s="180"/>
    </row>
    <row r="206" spans="1:56" ht="15" customHeight="1" hidden="1">
      <c r="A206" s="39" t="s">
        <v>840</v>
      </c>
      <c r="B206" s="70" t="s">
        <v>840</v>
      </c>
      <c r="C206" s="58" t="s">
        <v>261</v>
      </c>
      <c r="D206" s="180"/>
      <c r="E206" s="180"/>
      <c r="F206" s="180"/>
      <c r="G206" s="180"/>
      <c r="H206" s="180"/>
      <c r="I206" s="180"/>
      <c r="J206" s="180"/>
      <c r="K206" s="180"/>
      <c r="L206" s="180"/>
      <c r="M206" s="180"/>
      <c r="N206" s="180"/>
      <c r="O206" s="180"/>
      <c r="P206" s="180"/>
      <c r="Q206" s="180"/>
      <c r="R206" s="180"/>
      <c r="S206" s="180"/>
      <c r="T206" s="180"/>
      <c r="U206" s="180"/>
      <c r="AJ206" s="39" t="s">
        <v>840</v>
      </c>
      <c r="AK206" s="42" t="s">
        <v>840</v>
      </c>
      <c r="AL206" s="58" t="s">
        <v>262</v>
      </c>
      <c r="AM206" s="180"/>
      <c r="AN206" s="180"/>
      <c r="AO206" s="180"/>
      <c r="AP206" s="180"/>
      <c r="AQ206" s="180"/>
      <c r="AR206" s="180"/>
      <c r="AS206" s="180"/>
      <c r="AT206" s="180"/>
      <c r="AU206" s="180"/>
      <c r="AV206" s="180"/>
      <c r="AW206" s="180"/>
      <c r="AX206" s="180"/>
      <c r="AY206" s="180"/>
      <c r="AZ206" s="180"/>
      <c r="BA206" s="180"/>
      <c r="BB206" s="180"/>
      <c r="BC206" s="180"/>
      <c r="BD206" s="180"/>
    </row>
    <row r="207" spans="1:70" ht="29.25" customHeight="1" hidden="1">
      <c r="A207" s="39" t="s">
        <v>840</v>
      </c>
      <c r="C207" s="162"/>
      <c r="D207" s="180"/>
      <c r="E207" s="180"/>
      <c r="F207" s="180"/>
      <c r="G207" s="180"/>
      <c r="H207" s="180"/>
      <c r="I207" s="180"/>
      <c r="J207" s="180"/>
      <c r="K207" s="180"/>
      <c r="L207" s="180"/>
      <c r="M207" s="180"/>
      <c r="N207" s="180"/>
      <c r="O207" s="180"/>
      <c r="P207" s="180"/>
      <c r="Q207" s="180"/>
      <c r="R207" s="180"/>
      <c r="S207" s="180"/>
      <c r="T207" s="180"/>
      <c r="U207" s="180"/>
      <c r="V207" s="336" t="s">
        <v>172</v>
      </c>
      <c r="W207" s="337"/>
      <c r="X207" s="337"/>
      <c r="Y207" s="337"/>
      <c r="Z207" s="337"/>
      <c r="AA207" s="337"/>
      <c r="AB207" s="337"/>
      <c r="AC207" s="85"/>
      <c r="AD207" s="336" t="s">
        <v>155</v>
      </c>
      <c r="AE207" s="337"/>
      <c r="AF207" s="337"/>
      <c r="AG207" s="337"/>
      <c r="AH207" s="337"/>
      <c r="AI207" s="337"/>
      <c r="AJ207" s="39"/>
      <c r="AK207" s="42"/>
      <c r="AM207" s="180"/>
      <c r="AN207" s="180"/>
      <c r="AO207" s="180"/>
      <c r="AP207" s="180"/>
      <c r="AQ207" s="180"/>
      <c r="AR207" s="180"/>
      <c r="AS207" s="180"/>
      <c r="AT207" s="180"/>
      <c r="AU207" s="180"/>
      <c r="AV207" s="180"/>
      <c r="AW207" s="180"/>
      <c r="AX207" s="180"/>
      <c r="AY207" s="180"/>
      <c r="AZ207" s="180"/>
      <c r="BA207" s="180"/>
      <c r="BB207" s="180"/>
      <c r="BC207" s="180"/>
      <c r="BD207" s="180"/>
      <c r="BE207" s="336" t="s">
        <v>156</v>
      </c>
      <c r="BF207" s="337"/>
      <c r="BG207" s="337"/>
      <c r="BH207" s="337"/>
      <c r="BI207" s="337"/>
      <c r="BJ207" s="337"/>
      <c r="BK207" s="85"/>
      <c r="BL207" s="336" t="s">
        <v>157</v>
      </c>
      <c r="BM207" s="337"/>
      <c r="BN207" s="337"/>
      <c r="BO207" s="337"/>
      <c r="BP207" s="337"/>
      <c r="BQ207" s="337"/>
      <c r="BR207" s="97"/>
    </row>
    <row r="208" spans="1:70" ht="15" customHeight="1" hidden="1">
      <c r="A208" s="39" t="s">
        <v>840</v>
      </c>
      <c r="C208" s="98" t="s">
        <v>263</v>
      </c>
      <c r="D208" s="180"/>
      <c r="E208" s="180"/>
      <c r="F208" s="180"/>
      <c r="G208" s="180"/>
      <c r="H208" s="180"/>
      <c r="I208" s="180"/>
      <c r="J208" s="180"/>
      <c r="K208" s="180"/>
      <c r="L208" s="180"/>
      <c r="M208" s="180"/>
      <c r="N208" s="180"/>
      <c r="O208" s="180"/>
      <c r="P208" s="180"/>
      <c r="Q208" s="180"/>
      <c r="R208" s="180"/>
      <c r="S208" s="180"/>
      <c r="T208" s="180"/>
      <c r="U208" s="180"/>
      <c r="V208" s="343" t="s">
        <v>234</v>
      </c>
      <c r="W208" s="343"/>
      <c r="X208" s="343"/>
      <c r="Y208" s="343"/>
      <c r="Z208" s="343"/>
      <c r="AA208" s="343"/>
      <c r="AB208" s="343"/>
      <c r="AD208" s="343">
        <v>0</v>
      </c>
      <c r="AE208" s="343"/>
      <c r="AF208" s="343"/>
      <c r="AG208" s="343"/>
      <c r="AH208" s="343"/>
      <c r="AI208" s="343"/>
      <c r="AJ208" s="39"/>
      <c r="AK208" s="42"/>
      <c r="AL208" s="98" t="s">
        <v>264</v>
      </c>
      <c r="AM208" s="98"/>
      <c r="AN208" s="180"/>
      <c r="AO208" s="180"/>
      <c r="AP208" s="180"/>
      <c r="AQ208" s="180"/>
      <c r="AR208" s="180"/>
      <c r="AS208" s="180"/>
      <c r="AT208" s="180"/>
      <c r="AU208" s="180"/>
      <c r="AV208" s="180"/>
      <c r="AW208" s="180"/>
      <c r="AX208" s="180"/>
      <c r="AY208" s="180"/>
      <c r="AZ208" s="180"/>
      <c r="BA208" s="180"/>
      <c r="BB208" s="180"/>
      <c r="BC208" s="180"/>
      <c r="BD208" s="180"/>
      <c r="BE208" s="343" t="s">
        <v>234</v>
      </c>
      <c r="BF208" s="343"/>
      <c r="BG208" s="343"/>
      <c r="BH208" s="343"/>
      <c r="BI208" s="343"/>
      <c r="BJ208" s="343"/>
      <c r="BL208" s="343">
        <v>0</v>
      </c>
      <c r="BM208" s="343"/>
      <c r="BN208" s="343"/>
      <c r="BO208" s="343"/>
      <c r="BP208" s="343"/>
      <c r="BQ208" s="343"/>
      <c r="BR208" s="85"/>
    </row>
    <row r="209" spans="1:70" ht="15" customHeight="1" hidden="1">
      <c r="A209" s="39" t="s">
        <v>840</v>
      </c>
      <c r="C209" s="98" t="s">
        <v>265</v>
      </c>
      <c r="D209" s="180"/>
      <c r="E209" s="180"/>
      <c r="F209" s="180"/>
      <c r="G209" s="180"/>
      <c r="H209" s="180"/>
      <c r="I209" s="180"/>
      <c r="J209" s="180"/>
      <c r="K209" s="180"/>
      <c r="L209" s="180"/>
      <c r="M209" s="180"/>
      <c r="N209" s="180"/>
      <c r="O209" s="180"/>
      <c r="P209" s="180"/>
      <c r="Q209" s="180"/>
      <c r="R209" s="180"/>
      <c r="S209" s="180"/>
      <c r="T209" s="180"/>
      <c r="U209" s="180"/>
      <c r="V209" s="343">
        <v>0</v>
      </c>
      <c r="W209" s="343"/>
      <c r="X209" s="343"/>
      <c r="Y209" s="343"/>
      <c r="Z209" s="343"/>
      <c r="AA209" s="343"/>
      <c r="AB209" s="343"/>
      <c r="AD209" s="343">
        <v>0</v>
      </c>
      <c r="AE209" s="343"/>
      <c r="AF209" s="343"/>
      <c r="AG209" s="343"/>
      <c r="AH209" s="343"/>
      <c r="AI209" s="343"/>
      <c r="AJ209" s="39"/>
      <c r="AK209" s="42"/>
      <c r="AL209" s="98" t="s">
        <v>266</v>
      </c>
      <c r="AM209" s="98"/>
      <c r="AN209" s="180"/>
      <c r="AO209" s="180"/>
      <c r="AP209" s="180"/>
      <c r="AQ209" s="180"/>
      <c r="AR209" s="180"/>
      <c r="AS209" s="180"/>
      <c r="AT209" s="180"/>
      <c r="AU209" s="180"/>
      <c r="AV209" s="180"/>
      <c r="AW209" s="180"/>
      <c r="AX209" s="180"/>
      <c r="AY209" s="180"/>
      <c r="AZ209" s="180"/>
      <c r="BA209" s="180"/>
      <c r="BB209" s="180"/>
      <c r="BC209" s="180"/>
      <c r="BD209" s="180"/>
      <c r="BE209" s="343">
        <v>0</v>
      </c>
      <c r="BF209" s="343"/>
      <c r="BG209" s="343"/>
      <c r="BH209" s="343"/>
      <c r="BI209" s="343"/>
      <c r="BJ209" s="343"/>
      <c r="BL209" s="343">
        <v>0</v>
      </c>
      <c r="BM209" s="343"/>
      <c r="BN209" s="343"/>
      <c r="BO209" s="343"/>
      <c r="BP209" s="343"/>
      <c r="BQ209" s="343"/>
      <c r="BR209" s="85"/>
    </row>
    <row r="210" spans="1:73" s="143" customFormat="1" ht="15" customHeight="1" hidden="1">
      <c r="A210" s="39" t="s">
        <v>840</v>
      </c>
      <c r="B210" s="70"/>
      <c r="C210" s="163" t="s">
        <v>267</v>
      </c>
      <c r="D210" s="180"/>
      <c r="E210" s="180"/>
      <c r="F210" s="180"/>
      <c r="G210" s="180"/>
      <c r="H210" s="180"/>
      <c r="I210" s="180"/>
      <c r="J210" s="180"/>
      <c r="K210" s="180"/>
      <c r="L210" s="180"/>
      <c r="M210" s="180"/>
      <c r="N210" s="180"/>
      <c r="O210" s="180"/>
      <c r="P210" s="180"/>
      <c r="Q210" s="180"/>
      <c r="R210" s="180"/>
      <c r="S210" s="180"/>
      <c r="T210" s="180"/>
      <c r="U210" s="180"/>
      <c r="V210" s="343">
        <v>0</v>
      </c>
      <c r="W210" s="343"/>
      <c r="X210" s="343"/>
      <c r="Y210" s="343"/>
      <c r="Z210" s="343"/>
      <c r="AA210" s="343"/>
      <c r="AB210" s="343"/>
      <c r="AC210" s="72"/>
      <c r="AD210" s="343">
        <v>0</v>
      </c>
      <c r="AE210" s="343"/>
      <c r="AF210" s="343"/>
      <c r="AG210" s="343"/>
      <c r="AH210" s="343"/>
      <c r="AI210" s="343"/>
      <c r="AJ210" s="39"/>
      <c r="AK210" s="42"/>
      <c r="AL210" s="98" t="s">
        <v>268</v>
      </c>
      <c r="AM210" s="98"/>
      <c r="AN210" s="180"/>
      <c r="AO210" s="180"/>
      <c r="AP210" s="180"/>
      <c r="AQ210" s="180"/>
      <c r="AR210" s="180"/>
      <c r="AS210" s="180"/>
      <c r="AT210" s="180"/>
      <c r="AU210" s="180"/>
      <c r="AV210" s="180"/>
      <c r="AW210" s="180"/>
      <c r="AX210" s="180"/>
      <c r="AY210" s="180"/>
      <c r="AZ210" s="180"/>
      <c r="BA210" s="180"/>
      <c r="BB210" s="180"/>
      <c r="BC210" s="180"/>
      <c r="BD210" s="180"/>
      <c r="BE210" s="343">
        <v>0</v>
      </c>
      <c r="BF210" s="343"/>
      <c r="BG210" s="343"/>
      <c r="BH210" s="343"/>
      <c r="BI210" s="343"/>
      <c r="BJ210" s="343"/>
      <c r="BK210" s="72"/>
      <c r="BL210" s="343">
        <v>0</v>
      </c>
      <c r="BM210" s="343"/>
      <c r="BN210" s="343"/>
      <c r="BO210" s="343"/>
      <c r="BP210" s="343"/>
      <c r="BQ210" s="343"/>
      <c r="BR210" s="85"/>
      <c r="BU210" s="144"/>
    </row>
    <row r="211" spans="1:70" ht="15" customHeight="1" hidden="1">
      <c r="A211" s="39" t="s">
        <v>840</v>
      </c>
      <c r="C211" s="98" t="s">
        <v>269</v>
      </c>
      <c r="D211" s="180"/>
      <c r="E211" s="180"/>
      <c r="F211" s="180"/>
      <c r="G211" s="180"/>
      <c r="H211" s="180"/>
      <c r="I211" s="180"/>
      <c r="J211" s="180"/>
      <c r="K211" s="180"/>
      <c r="L211" s="180"/>
      <c r="M211" s="180"/>
      <c r="N211" s="180"/>
      <c r="O211" s="180"/>
      <c r="P211" s="180"/>
      <c r="Q211" s="180"/>
      <c r="R211" s="180"/>
      <c r="S211" s="180"/>
      <c r="T211" s="180"/>
      <c r="U211" s="180"/>
      <c r="V211" s="343" t="s">
        <v>234</v>
      </c>
      <c r="W211" s="343"/>
      <c r="X211" s="343"/>
      <c r="Y211" s="343"/>
      <c r="Z211" s="343"/>
      <c r="AA211" s="343"/>
      <c r="AB211" s="343"/>
      <c r="AD211" s="343">
        <v>0</v>
      </c>
      <c r="AE211" s="343"/>
      <c r="AF211" s="343"/>
      <c r="AG211" s="343"/>
      <c r="AH211" s="343"/>
      <c r="AI211" s="343"/>
      <c r="AJ211" s="39"/>
      <c r="AK211" s="42"/>
      <c r="AL211" s="98" t="s">
        <v>270</v>
      </c>
      <c r="AM211" s="98"/>
      <c r="AN211" s="180"/>
      <c r="AO211" s="180"/>
      <c r="AP211" s="180"/>
      <c r="AQ211" s="180"/>
      <c r="AR211" s="180"/>
      <c r="AS211" s="180"/>
      <c r="AT211" s="180"/>
      <c r="AU211" s="180"/>
      <c r="AV211" s="180"/>
      <c r="AW211" s="180"/>
      <c r="AX211" s="180"/>
      <c r="AY211" s="180"/>
      <c r="AZ211" s="180"/>
      <c r="BA211" s="180"/>
      <c r="BB211" s="180"/>
      <c r="BC211" s="180"/>
      <c r="BD211" s="180"/>
      <c r="BE211" s="343" t="s">
        <v>234</v>
      </c>
      <c r="BF211" s="343"/>
      <c r="BG211" s="343"/>
      <c r="BH211" s="343"/>
      <c r="BI211" s="343"/>
      <c r="BJ211" s="343"/>
      <c r="BL211" s="343">
        <v>0</v>
      </c>
      <c r="BM211" s="343"/>
      <c r="BN211" s="343"/>
      <c r="BO211" s="343"/>
      <c r="BP211" s="343"/>
      <c r="BQ211" s="343"/>
      <c r="BR211" s="85"/>
    </row>
    <row r="212" spans="1:70" ht="15" customHeight="1" hidden="1">
      <c r="A212" s="39" t="s">
        <v>840</v>
      </c>
      <c r="C212" s="98" t="s">
        <v>271</v>
      </c>
      <c r="D212" s="180"/>
      <c r="E212" s="180"/>
      <c r="F212" s="180"/>
      <c r="G212" s="180"/>
      <c r="H212" s="180"/>
      <c r="I212" s="180"/>
      <c r="J212" s="180"/>
      <c r="K212" s="180"/>
      <c r="L212" s="180"/>
      <c r="M212" s="180"/>
      <c r="N212" s="180"/>
      <c r="O212" s="180"/>
      <c r="P212" s="180"/>
      <c r="Q212" s="180"/>
      <c r="R212" s="180"/>
      <c r="S212" s="180"/>
      <c r="T212" s="180"/>
      <c r="U212" s="180"/>
      <c r="V212" s="343" t="s">
        <v>234</v>
      </c>
      <c r="W212" s="343"/>
      <c r="X212" s="343"/>
      <c r="Y212" s="343"/>
      <c r="Z212" s="343"/>
      <c r="AA212" s="343"/>
      <c r="AB212" s="343"/>
      <c r="AD212" s="343">
        <v>0</v>
      </c>
      <c r="AE212" s="343"/>
      <c r="AF212" s="343"/>
      <c r="AG212" s="343"/>
      <c r="AH212" s="343"/>
      <c r="AI212" s="343"/>
      <c r="AJ212" s="39"/>
      <c r="AK212" s="42"/>
      <c r="AL212" s="98" t="s">
        <v>272</v>
      </c>
      <c r="AM212" s="98"/>
      <c r="AN212" s="180"/>
      <c r="AO212" s="180"/>
      <c r="AP212" s="180"/>
      <c r="AQ212" s="180"/>
      <c r="AR212" s="180"/>
      <c r="AS212" s="180"/>
      <c r="AT212" s="180"/>
      <c r="AU212" s="180"/>
      <c r="AV212" s="180"/>
      <c r="AW212" s="180"/>
      <c r="AX212" s="180"/>
      <c r="AY212" s="180"/>
      <c r="AZ212" s="180"/>
      <c r="BA212" s="180"/>
      <c r="BB212" s="180"/>
      <c r="BC212" s="180"/>
      <c r="BD212" s="180"/>
      <c r="BE212" s="343" t="s">
        <v>234</v>
      </c>
      <c r="BF212" s="343"/>
      <c r="BG212" s="343"/>
      <c r="BH212" s="343"/>
      <c r="BI212" s="343"/>
      <c r="BJ212" s="343"/>
      <c r="BL212" s="343">
        <v>0</v>
      </c>
      <c r="BM212" s="343"/>
      <c r="BN212" s="343"/>
      <c r="BO212" s="343"/>
      <c r="BP212" s="343"/>
      <c r="BQ212" s="343"/>
      <c r="BR212" s="85"/>
    </row>
    <row r="213" spans="1:70" ht="15" customHeight="1" hidden="1">
      <c r="A213" s="39" t="s">
        <v>840</v>
      </c>
      <c r="C213" s="98" t="s">
        <v>273</v>
      </c>
      <c r="D213" s="180"/>
      <c r="E213" s="180"/>
      <c r="F213" s="180"/>
      <c r="G213" s="180"/>
      <c r="H213" s="180"/>
      <c r="I213" s="180"/>
      <c r="J213" s="181"/>
      <c r="K213" s="181"/>
      <c r="L213" s="181"/>
      <c r="M213" s="181"/>
      <c r="N213" s="181"/>
      <c r="O213" s="181"/>
      <c r="P213" s="181"/>
      <c r="Q213" s="181"/>
      <c r="R213" s="181"/>
      <c r="S213" s="181"/>
      <c r="T213" s="181"/>
      <c r="U213" s="181"/>
      <c r="V213" s="343">
        <v>0</v>
      </c>
      <c r="W213" s="343"/>
      <c r="X213" s="343"/>
      <c r="Y213" s="343"/>
      <c r="Z213" s="343"/>
      <c r="AA213" s="343"/>
      <c r="AB213" s="343"/>
      <c r="AD213" s="343">
        <v>0</v>
      </c>
      <c r="AE213" s="343"/>
      <c r="AF213" s="343"/>
      <c r="AG213" s="343"/>
      <c r="AH213" s="343"/>
      <c r="AI213" s="343"/>
      <c r="AJ213" s="39"/>
      <c r="AK213" s="42"/>
      <c r="AL213" s="98" t="s">
        <v>274</v>
      </c>
      <c r="AM213" s="98"/>
      <c r="AN213" s="180"/>
      <c r="AO213" s="180"/>
      <c r="AP213" s="180"/>
      <c r="AQ213" s="180"/>
      <c r="AR213" s="180"/>
      <c r="AS213" s="181"/>
      <c r="AT213" s="181"/>
      <c r="AU213" s="181"/>
      <c r="AV213" s="181"/>
      <c r="AW213" s="181"/>
      <c r="AX213" s="181"/>
      <c r="AY213" s="181"/>
      <c r="AZ213" s="181"/>
      <c r="BA213" s="181"/>
      <c r="BB213" s="181"/>
      <c r="BC213" s="181"/>
      <c r="BD213" s="181"/>
      <c r="BE213" s="343">
        <v>0</v>
      </c>
      <c r="BF213" s="343"/>
      <c r="BG213" s="343"/>
      <c r="BH213" s="343"/>
      <c r="BI213" s="343"/>
      <c r="BJ213" s="343"/>
      <c r="BL213" s="343">
        <v>0</v>
      </c>
      <c r="BM213" s="343"/>
      <c r="BN213" s="343"/>
      <c r="BO213" s="343"/>
      <c r="BP213" s="343"/>
      <c r="BQ213" s="343"/>
      <c r="BR213" s="85"/>
    </row>
    <row r="214" spans="1:70" ht="15" customHeight="1" hidden="1">
      <c r="A214" s="39" t="s">
        <v>840</v>
      </c>
      <c r="C214" s="98" t="s">
        <v>275</v>
      </c>
      <c r="E214" s="180"/>
      <c r="F214" s="180"/>
      <c r="G214" s="180"/>
      <c r="H214" s="180"/>
      <c r="I214" s="180"/>
      <c r="J214" s="181"/>
      <c r="K214" s="181"/>
      <c r="L214" s="181"/>
      <c r="M214" s="181"/>
      <c r="N214" s="181"/>
      <c r="O214" s="181"/>
      <c r="P214" s="181"/>
      <c r="Q214" s="181"/>
      <c r="R214" s="181"/>
      <c r="S214" s="181"/>
      <c r="T214" s="181"/>
      <c r="U214" s="181"/>
      <c r="V214" s="343">
        <v>0</v>
      </c>
      <c r="W214" s="343"/>
      <c r="X214" s="343"/>
      <c r="Y214" s="343"/>
      <c r="Z214" s="343"/>
      <c r="AA214" s="343"/>
      <c r="AB214" s="343"/>
      <c r="AD214" s="343">
        <v>0</v>
      </c>
      <c r="AE214" s="343"/>
      <c r="AF214" s="343"/>
      <c r="AG214" s="343"/>
      <c r="AH214" s="343"/>
      <c r="AI214" s="343"/>
      <c r="AJ214" s="39"/>
      <c r="AK214" s="42"/>
      <c r="AL214" s="98" t="s">
        <v>276</v>
      </c>
      <c r="AM214" s="98"/>
      <c r="AN214" s="180"/>
      <c r="AO214" s="180"/>
      <c r="AP214" s="180"/>
      <c r="AQ214" s="180"/>
      <c r="AR214" s="180"/>
      <c r="AS214" s="181"/>
      <c r="AT214" s="181"/>
      <c r="AU214" s="181"/>
      <c r="AV214" s="181"/>
      <c r="AW214" s="181"/>
      <c r="AX214" s="181"/>
      <c r="AY214" s="181"/>
      <c r="AZ214" s="181"/>
      <c r="BA214" s="181"/>
      <c r="BB214" s="181"/>
      <c r="BC214" s="181"/>
      <c r="BD214" s="181"/>
      <c r="BE214" s="343">
        <v>0</v>
      </c>
      <c r="BF214" s="343"/>
      <c r="BG214" s="343"/>
      <c r="BH214" s="343"/>
      <c r="BI214" s="343"/>
      <c r="BJ214" s="343"/>
      <c r="BL214" s="343">
        <v>0</v>
      </c>
      <c r="BM214" s="343"/>
      <c r="BN214" s="343"/>
      <c r="BO214" s="343"/>
      <c r="BP214" s="343"/>
      <c r="BQ214" s="343"/>
      <c r="BR214" s="85"/>
    </row>
    <row r="215" spans="1:73" s="143" customFormat="1" ht="15" customHeight="1" hidden="1">
      <c r="A215" s="39" t="s">
        <v>840</v>
      </c>
      <c r="B215" s="70"/>
      <c r="C215" s="163" t="s">
        <v>277</v>
      </c>
      <c r="D215" s="71"/>
      <c r="E215" s="180"/>
      <c r="F215" s="180"/>
      <c r="G215" s="180"/>
      <c r="H215" s="180"/>
      <c r="I215" s="180"/>
      <c r="J215" s="181"/>
      <c r="K215" s="181"/>
      <c r="L215" s="181"/>
      <c r="M215" s="181"/>
      <c r="N215" s="181"/>
      <c r="O215" s="181"/>
      <c r="P215" s="181"/>
      <c r="Q215" s="181"/>
      <c r="R215" s="181"/>
      <c r="S215" s="181"/>
      <c r="T215" s="181"/>
      <c r="U215" s="181"/>
      <c r="V215" s="343">
        <v>0</v>
      </c>
      <c r="W215" s="343"/>
      <c r="X215" s="343"/>
      <c r="Y215" s="343"/>
      <c r="Z215" s="343"/>
      <c r="AA215" s="343"/>
      <c r="AB215" s="343"/>
      <c r="AC215" s="72"/>
      <c r="AD215" s="343">
        <v>0</v>
      </c>
      <c r="AE215" s="343"/>
      <c r="AF215" s="343"/>
      <c r="AG215" s="343"/>
      <c r="AH215" s="343"/>
      <c r="AI215" s="343"/>
      <c r="AJ215" s="39"/>
      <c r="AK215" s="42"/>
      <c r="AL215" s="98" t="s">
        <v>278</v>
      </c>
      <c r="AM215" s="98"/>
      <c r="AN215" s="180"/>
      <c r="AO215" s="180"/>
      <c r="AP215" s="180"/>
      <c r="AQ215" s="180"/>
      <c r="AR215" s="180"/>
      <c r="AS215" s="181"/>
      <c r="AT215" s="181"/>
      <c r="AU215" s="181"/>
      <c r="AV215" s="181"/>
      <c r="AW215" s="181"/>
      <c r="AX215" s="181"/>
      <c r="AY215" s="181"/>
      <c r="AZ215" s="181"/>
      <c r="BA215" s="181"/>
      <c r="BB215" s="181"/>
      <c r="BC215" s="181"/>
      <c r="BD215" s="181"/>
      <c r="BE215" s="343">
        <v>0</v>
      </c>
      <c r="BF215" s="343"/>
      <c r="BG215" s="343"/>
      <c r="BH215" s="343"/>
      <c r="BI215" s="343"/>
      <c r="BJ215" s="343"/>
      <c r="BK215" s="72"/>
      <c r="BL215" s="343">
        <v>0</v>
      </c>
      <c r="BM215" s="343"/>
      <c r="BN215" s="343"/>
      <c r="BO215" s="343"/>
      <c r="BP215" s="343"/>
      <c r="BQ215" s="343"/>
      <c r="BR215" s="85"/>
      <c r="BU215" s="144"/>
    </row>
    <row r="216" spans="1:69" ht="15" customHeight="1" hidden="1">
      <c r="A216" s="39" t="s">
        <v>840</v>
      </c>
      <c r="C216" s="98"/>
      <c r="D216" s="182"/>
      <c r="E216" s="180"/>
      <c r="F216" s="180"/>
      <c r="G216" s="180"/>
      <c r="H216" s="180"/>
      <c r="I216" s="180"/>
      <c r="J216" s="183"/>
      <c r="K216" s="183"/>
      <c r="L216" s="183"/>
      <c r="M216" s="183"/>
      <c r="N216" s="183"/>
      <c r="O216" s="183"/>
      <c r="P216" s="183"/>
      <c r="Q216" s="183"/>
      <c r="R216" s="183"/>
      <c r="S216" s="183"/>
      <c r="T216" s="183"/>
      <c r="U216" s="183"/>
      <c r="AJ216" s="39"/>
      <c r="AK216" s="42"/>
      <c r="AL216" s="98"/>
      <c r="AM216" s="182"/>
      <c r="AN216" s="180"/>
      <c r="AO216" s="180"/>
      <c r="AP216" s="180"/>
      <c r="AQ216" s="180"/>
      <c r="AR216" s="180"/>
      <c r="AS216" s="183"/>
      <c r="AT216" s="183"/>
      <c r="AU216" s="183"/>
      <c r="AV216" s="183"/>
      <c r="AW216" s="183"/>
      <c r="AX216" s="183"/>
      <c r="AY216" s="183"/>
      <c r="AZ216" s="183"/>
      <c r="BA216" s="183"/>
      <c r="BB216" s="183"/>
      <c r="BC216" s="183"/>
      <c r="BD216" s="183"/>
      <c r="BE216" s="100"/>
      <c r="BF216" s="100"/>
      <c r="BG216" s="100"/>
      <c r="BH216" s="100"/>
      <c r="BI216" s="100"/>
      <c r="BJ216" s="100"/>
      <c r="BL216" s="100"/>
      <c r="BM216" s="100"/>
      <c r="BN216" s="100"/>
      <c r="BO216" s="100"/>
      <c r="BP216" s="100"/>
      <c r="BQ216" s="100"/>
    </row>
    <row r="217" spans="1:73" s="102" customFormat="1" ht="15" customHeight="1" hidden="1">
      <c r="A217" s="39" t="s">
        <v>840</v>
      </c>
      <c r="B217" s="70"/>
      <c r="C217" s="105" t="s">
        <v>168</v>
      </c>
      <c r="D217" s="184"/>
      <c r="E217" s="185"/>
      <c r="F217" s="185"/>
      <c r="G217" s="185"/>
      <c r="H217" s="185"/>
      <c r="I217" s="185"/>
      <c r="J217" s="186"/>
      <c r="K217" s="186"/>
      <c r="L217" s="186"/>
      <c r="M217" s="186"/>
      <c r="N217" s="186"/>
      <c r="O217" s="186"/>
      <c r="P217" s="186"/>
      <c r="Q217" s="186"/>
      <c r="R217" s="186"/>
      <c r="S217" s="186"/>
      <c r="T217" s="186"/>
      <c r="U217" s="186"/>
      <c r="V217" s="389">
        <v>0</v>
      </c>
      <c r="W217" s="389"/>
      <c r="X217" s="389"/>
      <c r="Y217" s="389"/>
      <c r="Z217" s="389"/>
      <c r="AA217" s="389"/>
      <c r="AB217" s="389"/>
      <c r="AC217" s="104"/>
      <c r="AD217" s="389">
        <v>0</v>
      </c>
      <c r="AE217" s="389"/>
      <c r="AF217" s="389"/>
      <c r="AG217" s="389"/>
      <c r="AH217" s="389"/>
      <c r="AI217" s="389"/>
      <c r="AJ217" s="39"/>
      <c r="AK217" s="42"/>
      <c r="AL217" s="105" t="s">
        <v>169</v>
      </c>
      <c r="AM217" s="184"/>
      <c r="AN217" s="185"/>
      <c r="AO217" s="185"/>
      <c r="AP217" s="185"/>
      <c r="AQ217" s="185"/>
      <c r="AR217" s="185"/>
      <c r="AS217" s="186"/>
      <c r="AT217" s="186"/>
      <c r="AU217" s="186"/>
      <c r="AV217" s="186"/>
      <c r="AW217" s="186"/>
      <c r="AX217" s="186"/>
      <c r="AY217" s="186"/>
      <c r="AZ217" s="186"/>
      <c r="BA217" s="186"/>
      <c r="BB217" s="186"/>
      <c r="BC217" s="186"/>
      <c r="BD217" s="186"/>
      <c r="BE217" s="389">
        <v>0</v>
      </c>
      <c r="BF217" s="389"/>
      <c r="BG217" s="389"/>
      <c r="BH217" s="389"/>
      <c r="BI217" s="389"/>
      <c r="BJ217" s="389"/>
      <c r="BK217" s="104"/>
      <c r="BL217" s="389">
        <v>0</v>
      </c>
      <c r="BM217" s="389"/>
      <c r="BN217" s="389"/>
      <c r="BO217" s="389"/>
      <c r="BP217" s="389"/>
      <c r="BQ217" s="389"/>
      <c r="BR217" s="104"/>
      <c r="BU217" s="106"/>
    </row>
    <row r="218" spans="1:70" ht="15" customHeight="1" hidden="1">
      <c r="A218" s="39" t="s">
        <v>840</v>
      </c>
      <c r="D218" s="187"/>
      <c r="E218" s="180"/>
      <c r="F218" s="180"/>
      <c r="G218" s="180"/>
      <c r="H218" s="180"/>
      <c r="I218" s="180"/>
      <c r="J218" s="188"/>
      <c r="K218" s="188"/>
      <c r="L218" s="188"/>
      <c r="M218" s="188"/>
      <c r="N218" s="188"/>
      <c r="O218" s="188"/>
      <c r="P218" s="188"/>
      <c r="Q218" s="188"/>
      <c r="R218" s="188"/>
      <c r="S218" s="188"/>
      <c r="T218" s="188"/>
      <c r="U218" s="188"/>
      <c r="V218" s="148"/>
      <c r="W218" s="148"/>
      <c r="X218" s="148"/>
      <c r="Y218" s="148"/>
      <c r="Z218" s="148"/>
      <c r="AA218" s="148"/>
      <c r="AB218" s="148"/>
      <c r="AC218" s="148"/>
      <c r="AD218" s="148"/>
      <c r="AE218" s="148"/>
      <c r="AF218" s="148"/>
      <c r="AG218" s="148"/>
      <c r="AH218" s="148"/>
      <c r="AI218" s="148"/>
      <c r="AJ218" s="39"/>
      <c r="AK218" s="42"/>
      <c r="AM218" s="187"/>
      <c r="AN218" s="180"/>
      <c r="AO218" s="180"/>
      <c r="AP218" s="180"/>
      <c r="AQ218" s="180"/>
      <c r="AR218" s="180"/>
      <c r="AS218" s="188"/>
      <c r="AT218" s="188"/>
      <c r="AU218" s="188"/>
      <c r="AV218" s="188"/>
      <c r="AW218" s="188"/>
      <c r="AX218" s="188"/>
      <c r="AY218" s="188"/>
      <c r="AZ218" s="188"/>
      <c r="BA218" s="188"/>
      <c r="BB218" s="188"/>
      <c r="BC218" s="188"/>
      <c r="BD218" s="188"/>
      <c r="BE218" s="148"/>
      <c r="BF218" s="148"/>
      <c r="BG218" s="148"/>
      <c r="BH218" s="148"/>
      <c r="BI218" s="148"/>
      <c r="BJ218" s="148"/>
      <c r="BK218" s="148"/>
      <c r="BL218" s="148"/>
      <c r="BM218" s="148"/>
      <c r="BN218" s="148"/>
      <c r="BO218" s="148"/>
      <c r="BP218" s="148"/>
      <c r="BQ218" s="148"/>
      <c r="BR218" s="148"/>
    </row>
    <row r="219" spans="1:70" ht="42.75" customHeight="1" hidden="1">
      <c r="A219" s="39" t="s">
        <v>840</v>
      </c>
      <c r="C219" s="434" t="s">
        <v>279</v>
      </c>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434"/>
      <c r="AE219" s="434"/>
      <c r="AF219" s="434"/>
      <c r="AG219" s="434"/>
      <c r="AH219" s="434"/>
      <c r="AI219" s="434"/>
      <c r="AJ219" s="39"/>
      <c r="AK219" s="42"/>
      <c r="AL219" s="435" t="s">
        <v>280</v>
      </c>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c r="BI219" s="435"/>
      <c r="BJ219" s="435"/>
      <c r="BK219" s="435"/>
      <c r="BL219" s="435"/>
      <c r="BM219" s="435"/>
      <c r="BN219" s="435"/>
      <c r="BO219" s="435"/>
      <c r="BP219" s="435"/>
      <c r="BQ219" s="435"/>
      <c r="BR219" s="189"/>
    </row>
    <row r="220" spans="1:73" s="143" customFormat="1" ht="15" customHeight="1" hidden="1">
      <c r="A220" s="39" t="s">
        <v>840</v>
      </c>
      <c r="B220" s="70"/>
      <c r="C220" s="78"/>
      <c r="D220" s="180"/>
      <c r="E220" s="180"/>
      <c r="F220" s="180"/>
      <c r="G220" s="180"/>
      <c r="H220" s="180"/>
      <c r="I220" s="180"/>
      <c r="J220" s="180"/>
      <c r="K220" s="180"/>
      <c r="L220" s="180"/>
      <c r="M220" s="180"/>
      <c r="N220" s="180"/>
      <c r="O220" s="180"/>
      <c r="P220" s="180"/>
      <c r="Q220" s="180"/>
      <c r="R220" s="180"/>
      <c r="S220" s="180"/>
      <c r="T220" s="180"/>
      <c r="U220" s="180"/>
      <c r="V220" s="72"/>
      <c r="W220" s="72"/>
      <c r="X220" s="72"/>
      <c r="Y220" s="72"/>
      <c r="Z220" s="72"/>
      <c r="AA220" s="72"/>
      <c r="AB220" s="72"/>
      <c r="AC220" s="72"/>
      <c r="AD220" s="72"/>
      <c r="AE220" s="72"/>
      <c r="AF220" s="72"/>
      <c r="AG220" s="72"/>
      <c r="AH220" s="72"/>
      <c r="AI220" s="72"/>
      <c r="AJ220" s="39"/>
      <c r="AK220" s="42"/>
      <c r="AL220" s="78"/>
      <c r="AM220" s="180"/>
      <c r="AN220" s="180"/>
      <c r="AO220" s="180"/>
      <c r="AP220" s="180"/>
      <c r="AQ220" s="180"/>
      <c r="AR220" s="180"/>
      <c r="AS220" s="180"/>
      <c r="AT220" s="180"/>
      <c r="AU220" s="180"/>
      <c r="AV220" s="180"/>
      <c r="AW220" s="180"/>
      <c r="AX220" s="180"/>
      <c r="AY220" s="180"/>
      <c r="AZ220" s="180"/>
      <c r="BA220" s="180"/>
      <c r="BB220" s="180"/>
      <c r="BC220" s="180"/>
      <c r="BD220" s="180"/>
      <c r="BE220" s="72"/>
      <c r="BF220" s="72"/>
      <c r="BG220" s="72"/>
      <c r="BH220" s="72"/>
      <c r="BI220" s="72"/>
      <c r="BJ220" s="72"/>
      <c r="BK220" s="72"/>
      <c r="BL220" s="72"/>
      <c r="BM220" s="72"/>
      <c r="BN220" s="72"/>
      <c r="BO220" s="72"/>
      <c r="BP220" s="72"/>
      <c r="BQ220" s="72"/>
      <c r="BR220" s="72"/>
      <c r="BU220" s="144"/>
    </row>
    <row r="221" spans="1:73" s="143" customFormat="1" ht="15" customHeight="1" hidden="1">
      <c r="A221" s="39" t="s">
        <v>840</v>
      </c>
      <c r="B221" s="70" t="s">
        <v>840</v>
      </c>
      <c r="C221" s="161" t="s">
        <v>281</v>
      </c>
      <c r="D221" s="71"/>
      <c r="E221" s="71"/>
      <c r="F221" s="71"/>
      <c r="G221" s="71"/>
      <c r="H221" s="71"/>
      <c r="I221" s="71"/>
      <c r="J221" s="71"/>
      <c r="K221" s="71"/>
      <c r="L221" s="71"/>
      <c r="M221" s="71"/>
      <c r="N221" s="71"/>
      <c r="O221" s="71"/>
      <c r="P221" s="71"/>
      <c r="Q221" s="71"/>
      <c r="R221" s="71"/>
      <c r="S221" s="71"/>
      <c r="T221" s="71"/>
      <c r="U221" s="71"/>
      <c r="V221" s="72"/>
      <c r="W221" s="72"/>
      <c r="X221" s="72"/>
      <c r="Y221" s="72"/>
      <c r="Z221" s="72"/>
      <c r="AA221" s="72"/>
      <c r="AB221" s="72"/>
      <c r="AC221" s="72"/>
      <c r="AD221" s="72"/>
      <c r="AE221" s="72"/>
      <c r="AF221" s="72"/>
      <c r="AG221" s="72"/>
      <c r="AH221" s="72"/>
      <c r="AI221" s="72"/>
      <c r="AJ221" s="39" t="s">
        <v>840</v>
      </c>
      <c r="AK221" s="42" t="s">
        <v>840</v>
      </c>
      <c r="AL221" s="161" t="s">
        <v>282</v>
      </c>
      <c r="AM221" s="71"/>
      <c r="AN221" s="71"/>
      <c r="AO221" s="71"/>
      <c r="AP221" s="71"/>
      <c r="AQ221" s="71"/>
      <c r="AR221" s="71"/>
      <c r="AS221" s="71"/>
      <c r="AT221" s="71"/>
      <c r="AU221" s="71"/>
      <c r="AV221" s="71"/>
      <c r="AW221" s="71"/>
      <c r="AX221" s="71"/>
      <c r="AY221" s="71"/>
      <c r="AZ221" s="71"/>
      <c r="BA221" s="71"/>
      <c r="BB221" s="71"/>
      <c r="BC221" s="71"/>
      <c r="BD221" s="71"/>
      <c r="BE221" s="72"/>
      <c r="BF221" s="72"/>
      <c r="BG221" s="72"/>
      <c r="BH221" s="72"/>
      <c r="BI221" s="72"/>
      <c r="BJ221" s="72"/>
      <c r="BK221" s="72"/>
      <c r="BL221" s="72"/>
      <c r="BM221" s="72"/>
      <c r="BN221" s="72"/>
      <c r="BO221" s="72"/>
      <c r="BP221" s="72"/>
      <c r="BQ221" s="72"/>
      <c r="BR221" s="72"/>
      <c r="BU221" s="144"/>
    </row>
    <row r="222" spans="1:73" s="143" customFormat="1" ht="30" customHeight="1" hidden="1">
      <c r="A222" s="39" t="s">
        <v>840</v>
      </c>
      <c r="B222" s="70"/>
      <c r="C222" s="162"/>
      <c r="D222" s="76"/>
      <c r="E222" s="76"/>
      <c r="F222" s="76"/>
      <c r="G222" s="76"/>
      <c r="H222" s="76"/>
      <c r="I222" s="76"/>
      <c r="J222" s="76"/>
      <c r="K222" s="76"/>
      <c r="L222" s="76"/>
      <c r="M222" s="76"/>
      <c r="N222" s="76"/>
      <c r="O222" s="76"/>
      <c r="P222" s="76"/>
      <c r="Q222" s="76"/>
      <c r="R222" s="76"/>
      <c r="S222" s="76"/>
      <c r="T222" s="71"/>
      <c r="U222" s="71"/>
      <c r="V222" s="336" t="s">
        <v>172</v>
      </c>
      <c r="W222" s="337"/>
      <c r="X222" s="337"/>
      <c r="Y222" s="337"/>
      <c r="Z222" s="337"/>
      <c r="AA222" s="337"/>
      <c r="AB222" s="337"/>
      <c r="AC222" s="85"/>
      <c r="AD222" s="336" t="s">
        <v>155</v>
      </c>
      <c r="AE222" s="337"/>
      <c r="AF222" s="337"/>
      <c r="AG222" s="337"/>
      <c r="AH222" s="337"/>
      <c r="AI222" s="337"/>
      <c r="AJ222" s="39"/>
      <c r="AK222" s="42"/>
      <c r="AL222" s="162"/>
      <c r="AM222" s="76"/>
      <c r="AN222" s="76"/>
      <c r="AO222" s="76"/>
      <c r="AP222" s="76"/>
      <c r="AQ222" s="76"/>
      <c r="AR222" s="76"/>
      <c r="AS222" s="76"/>
      <c r="AT222" s="76"/>
      <c r="AU222" s="76"/>
      <c r="AV222" s="76"/>
      <c r="AW222" s="76"/>
      <c r="AX222" s="76"/>
      <c r="AY222" s="76"/>
      <c r="AZ222" s="76"/>
      <c r="BA222" s="76"/>
      <c r="BB222" s="76"/>
      <c r="BC222" s="71"/>
      <c r="BD222" s="71"/>
      <c r="BE222" s="336" t="s">
        <v>156</v>
      </c>
      <c r="BF222" s="337"/>
      <c r="BG222" s="337"/>
      <c r="BH222" s="337"/>
      <c r="BI222" s="337"/>
      <c r="BJ222" s="337"/>
      <c r="BK222" s="85"/>
      <c r="BL222" s="336" t="s">
        <v>157</v>
      </c>
      <c r="BM222" s="337"/>
      <c r="BN222" s="337"/>
      <c r="BO222" s="337"/>
      <c r="BP222" s="337"/>
      <c r="BQ222" s="337"/>
      <c r="BR222" s="97"/>
      <c r="BU222" s="144"/>
    </row>
    <row r="223" spans="1:73" s="143" customFormat="1" ht="15" customHeight="1" hidden="1">
      <c r="A223" s="39" t="s">
        <v>840</v>
      </c>
      <c r="B223" s="70"/>
      <c r="C223" s="163" t="s">
        <v>283</v>
      </c>
      <c r="D223" s="78"/>
      <c r="E223" s="78"/>
      <c r="F223" s="78"/>
      <c r="G223" s="78"/>
      <c r="H223" s="78"/>
      <c r="I223" s="78"/>
      <c r="J223" s="78"/>
      <c r="K223" s="78"/>
      <c r="L223" s="78"/>
      <c r="M223" s="78"/>
      <c r="N223" s="78"/>
      <c r="O223" s="78"/>
      <c r="P223" s="78"/>
      <c r="Q223" s="78"/>
      <c r="R223" s="78"/>
      <c r="S223" s="78"/>
      <c r="T223" s="71"/>
      <c r="U223" s="71"/>
      <c r="V223" s="390">
        <v>0</v>
      </c>
      <c r="W223" s="390"/>
      <c r="X223" s="390"/>
      <c r="Y223" s="390"/>
      <c r="Z223" s="390"/>
      <c r="AA223" s="390"/>
      <c r="AB223" s="390"/>
      <c r="AC223" s="85"/>
      <c r="AD223" s="343">
        <v>0</v>
      </c>
      <c r="AE223" s="343"/>
      <c r="AF223" s="343"/>
      <c r="AG223" s="343"/>
      <c r="AH223" s="343"/>
      <c r="AI223" s="343"/>
      <c r="AJ223" s="39"/>
      <c r="AK223" s="42"/>
      <c r="AL223" s="163" t="s">
        <v>284</v>
      </c>
      <c r="AM223" s="78"/>
      <c r="AN223" s="78"/>
      <c r="AO223" s="78"/>
      <c r="AP223" s="78"/>
      <c r="AQ223" s="78"/>
      <c r="AR223" s="78"/>
      <c r="AS223" s="78"/>
      <c r="AT223" s="78"/>
      <c r="AU223" s="78"/>
      <c r="AV223" s="78"/>
      <c r="AW223" s="78"/>
      <c r="AX223" s="78"/>
      <c r="AY223" s="78"/>
      <c r="AZ223" s="78"/>
      <c r="BA223" s="78"/>
      <c r="BB223" s="78"/>
      <c r="BC223" s="71"/>
      <c r="BD223" s="71"/>
      <c r="BE223" s="343">
        <v>0</v>
      </c>
      <c r="BF223" s="343"/>
      <c r="BG223" s="343"/>
      <c r="BH223" s="343"/>
      <c r="BI223" s="343"/>
      <c r="BJ223" s="343"/>
      <c r="BK223" s="85"/>
      <c r="BL223" s="343">
        <v>0</v>
      </c>
      <c r="BM223" s="343"/>
      <c r="BN223" s="343"/>
      <c r="BO223" s="343"/>
      <c r="BP223" s="343"/>
      <c r="BQ223" s="343"/>
      <c r="BR223" s="85"/>
      <c r="BU223" s="144"/>
    </row>
    <row r="224" spans="1:73" s="143" customFormat="1" ht="15" customHeight="1" hidden="1">
      <c r="A224" s="39" t="s">
        <v>840</v>
      </c>
      <c r="B224" s="70"/>
      <c r="C224" s="163" t="s">
        <v>285</v>
      </c>
      <c r="D224" s="78"/>
      <c r="E224" s="78"/>
      <c r="F224" s="78"/>
      <c r="G224" s="78"/>
      <c r="H224" s="78"/>
      <c r="I224" s="78"/>
      <c r="J224" s="78"/>
      <c r="K224" s="78"/>
      <c r="L224" s="78"/>
      <c r="M224" s="78"/>
      <c r="N224" s="78"/>
      <c r="O224" s="78"/>
      <c r="P224" s="78"/>
      <c r="Q224" s="78"/>
      <c r="R224" s="78"/>
      <c r="S224" s="78"/>
      <c r="T224" s="71"/>
      <c r="U224" s="71"/>
      <c r="V224" s="343">
        <v>0</v>
      </c>
      <c r="W224" s="343"/>
      <c r="X224" s="343"/>
      <c r="Y224" s="343"/>
      <c r="Z224" s="343"/>
      <c r="AA224" s="343"/>
      <c r="AB224" s="343"/>
      <c r="AC224" s="85"/>
      <c r="AD224" s="343">
        <v>0</v>
      </c>
      <c r="AE224" s="343"/>
      <c r="AF224" s="343"/>
      <c r="AG224" s="343"/>
      <c r="AH224" s="343"/>
      <c r="AI224" s="343"/>
      <c r="AJ224" s="39"/>
      <c r="AK224" s="42"/>
      <c r="AL224" s="163" t="s">
        <v>243</v>
      </c>
      <c r="AM224" s="78"/>
      <c r="AN224" s="78"/>
      <c r="AO224" s="78"/>
      <c r="AP224" s="78"/>
      <c r="AQ224" s="78"/>
      <c r="AR224" s="78"/>
      <c r="AS224" s="78"/>
      <c r="AT224" s="78"/>
      <c r="AU224" s="78"/>
      <c r="AV224" s="78"/>
      <c r="AW224" s="78"/>
      <c r="AX224" s="78"/>
      <c r="AY224" s="78"/>
      <c r="AZ224" s="78"/>
      <c r="BA224" s="78"/>
      <c r="BB224" s="78"/>
      <c r="BC224" s="71"/>
      <c r="BD224" s="71"/>
      <c r="BE224" s="343">
        <v>0</v>
      </c>
      <c r="BF224" s="343"/>
      <c r="BG224" s="343"/>
      <c r="BH224" s="343"/>
      <c r="BI224" s="343"/>
      <c r="BJ224" s="343"/>
      <c r="BK224" s="85"/>
      <c r="BL224" s="343">
        <v>0</v>
      </c>
      <c r="BM224" s="343"/>
      <c r="BN224" s="343"/>
      <c r="BO224" s="343"/>
      <c r="BP224" s="343"/>
      <c r="BQ224" s="343"/>
      <c r="BR224" s="85"/>
      <c r="BU224" s="144"/>
    </row>
    <row r="225" spans="1:73" s="143" customFormat="1" ht="15" customHeight="1" hidden="1">
      <c r="A225" s="39" t="s">
        <v>840</v>
      </c>
      <c r="B225" s="78"/>
      <c r="C225" s="163"/>
      <c r="D225" s="76"/>
      <c r="E225" s="71"/>
      <c r="F225" s="71"/>
      <c r="G225" s="71"/>
      <c r="H225" s="71"/>
      <c r="I225" s="71"/>
      <c r="J225" s="71"/>
      <c r="K225" s="71"/>
      <c r="L225" s="71"/>
      <c r="M225" s="71"/>
      <c r="N225" s="71"/>
      <c r="O225" s="71"/>
      <c r="P225" s="71"/>
      <c r="Q225" s="71"/>
      <c r="R225" s="71"/>
      <c r="S225" s="71"/>
      <c r="T225" s="71"/>
      <c r="U225" s="71"/>
      <c r="V225" s="165"/>
      <c r="W225" s="165"/>
      <c r="X225" s="165"/>
      <c r="Y225" s="165"/>
      <c r="Z225" s="165"/>
      <c r="AA225" s="165"/>
      <c r="AB225" s="165"/>
      <c r="AC225" s="85"/>
      <c r="AD225" s="165"/>
      <c r="AE225" s="165"/>
      <c r="AF225" s="165"/>
      <c r="AG225" s="165"/>
      <c r="AH225" s="165"/>
      <c r="AI225" s="165"/>
      <c r="AJ225" s="39"/>
      <c r="AK225" s="42"/>
      <c r="AL225" s="163"/>
      <c r="AM225" s="76"/>
      <c r="AN225" s="71"/>
      <c r="AO225" s="71"/>
      <c r="AP225" s="71"/>
      <c r="AQ225" s="71"/>
      <c r="AR225" s="71"/>
      <c r="AS225" s="71"/>
      <c r="AT225" s="71"/>
      <c r="AU225" s="71"/>
      <c r="AV225" s="71"/>
      <c r="AW225" s="71"/>
      <c r="AX225" s="71"/>
      <c r="AY225" s="71"/>
      <c r="AZ225" s="71"/>
      <c r="BA225" s="71"/>
      <c r="BB225" s="71"/>
      <c r="BC225" s="71"/>
      <c r="BD225" s="71"/>
      <c r="BE225" s="165"/>
      <c r="BF225" s="165"/>
      <c r="BG225" s="165"/>
      <c r="BH225" s="165"/>
      <c r="BI225" s="165"/>
      <c r="BJ225" s="165"/>
      <c r="BK225" s="85"/>
      <c r="BL225" s="165"/>
      <c r="BM225" s="165"/>
      <c r="BN225" s="165"/>
      <c r="BO225" s="165"/>
      <c r="BP225" s="165"/>
      <c r="BQ225" s="165"/>
      <c r="BR225" s="148"/>
      <c r="BU225" s="144"/>
    </row>
    <row r="226" spans="1:73" s="136" customFormat="1" ht="15" customHeight="1" hidden="1">
      <c r="A226" s="39" t="s">
        <v>840</v>
      </c>
      <c r="B226" s="70"/>
      <c r="C226" s="105" t="s">
        <v>168</v>
      </c>
      <c r="D226" s="166"/>
      <c r="E226" s="102"/>
      <c r="F226" s="102"/>
      <c r="G226" s="102"/>
      <c r="H226" s="102"/>
      <c r="I226" s="102"/>
      <c r="J226" s="102"/>
      <c r="K226" s="102"/>
      <c r="L226" s="102"/>
      <c r="M226" s="102"/>
      <c r="N226" s="102"/>
      <c r="O226" s="102"/>
      <c r="P226" s="102"/>
      <c r="Q226" s="102"/>
      <c r="R226" s="102"/>
      <c r="S226" s="102"/>
      <c r="T226" s="102"/>
      <c r="U226" s="102"/>
      <c r="V226" s="333">
        <v>0</v>
      </c>
      <c r="W226" s="333"/>
      <c r="X226" s="333"/>
      <c r="Y226" s="333"/>
      <c r="Z226" s="333"/>
      <c r="AA226" s="333"/>
      <c r="AB226" s="333"/>
      <c r="AC226" s="41"/>
      <c r="AD226" s="333">
        <v>0</v>
      </c>
      <c r="AE226" s="333"/>
      <c r="AF226" s="333"/>
      <c r="AG226" s="333"/>
      <c r="AH226" s="333"/>
      <c r="AI226" s="333"/>
      <c r="AJ226" s="39"/>
      <c r="AK226" s="42"/>
      <c r="AL226" s="105" t="s">
        <v>169</v>
      </c>
      <c r="AM226" s="166"/>
      <c r="AN226" s="102"/>
      <c r="AO226" s="102"/>
      <c r="AP226" s="102"/>
      <c r="AQ226" s="102"/>
      <c r="AR226" s="102"/>
      <c r="AS226" s="102"/>
      <c r="AT226" s="102"/>
      <c r="AU226" s="102"/>
      <c r="AV226" s="102"/>
      <c r="AW226" s="102"/>
      <c r="AX226" s="102"/>
      <c r="AY226" s="102"/>
      <c r="AZ226" s="102"/>
      <c r="BA226" s="102"/>
      <c r="BB226" s="102"/>
      <c r="BC226" s="102"/>
      <c r="BD226" s="102"/>
      <c r="BE226" s="333">
        <v>0</v>
      </c>
      <c r="BF226" s="333"/>
      <c r="BG226" s="333"/>
      <c r="BH226" s="333"/>
      <c r="BI226" s="333"/>
      <c r="BJ226" s="333"/>
      <c r="BK226" s="41"/>
      <c r="BL226" s="333">
        <v>0</v>
      </c>
      <c r="BM226" s="333"/>
      <c r="BN226" s="333"/>
      <c r="BO226" s="333"/>
      <c r="BP226" s="333"/>
      <c r="BQ226" s="333"/>
      <c r="BR226" s="41"/>
      <c r="BU226" s="137"/>
    </row>
    <row r="227" spans="1:56" ht="15" customHeight="1" hidden="1">
      <c r="A227" s="39" t="s">
        <v>840</v>
      </c>
      <c r="D227" s="180"/>
      <c r="E227" s="180"/>
      <c r="F227" s="180"/>
      <c r="G227" s="180"/>
      <c r="H227" s="180"/>
      <c r="I227" s="180"/>
      <c r="J227" s="180"/>
      <c r="K227" s="180"/>
      <c r="L227" s="180"/>
      <c r="M227" s="180"/>
      <c r="N227" s="180"/>
      <c r="O227" s="180"/>
      <c r="P227" s="180"/>
      <c r="Q227" s="180"/>
      <c r="R227" s="180"/>
      <c r="S227" s="180"/>
      <c r="T227" s="180"/>
      <c r="U227" s="180"/>
      <c r="AJ227" s="39"/>
      <c r="AK227" s="42"/>
      <c r="AM227" s="180"/>
      <c r="AN227" s="180"/>
      <c r="AO227" s="180"/>
      <c r="AP227" s="180"/>
      <c r="AQ227" s="180"/>
      <c r="AR227" s="180"/>
      <c r="AS227" s="180"/>
      <c r="AT227" s="180"/>
      <c r="AU227" s="180"/>
      <c r="AV227" s="180"/>
      <c r="AW227" s="180"/>
      <c r="AX227" s="180"/>
      <c r="AY227" s="180"/>
      <c r="AZ227" s="180"/>
      <c r="BA227" s="180"/>
      <c r="BB227" s="180"/>
      <c r="BC227" s="180"/>
      <c r="BD227" s="180"/>
    </row>
    <row r="228" spans="1:73" s="143" customFormat="1" ht="15" customHeight="1" hidden="1">
      <c r="A228" s="39" t="s">
        <v>840</v>
      </c>
      <c r="B228" s="70" t="s">
        <v>840</v>
      </c>
      <c r="C228" s="161" t="s">
        <v>286</v>
      </c>
      <c r="D228" s="71"/>
      <c r="E228" s="71"/>
      <c r="F228" s="71"/>
      <c r="G228" s="71"/>
      <c r="H228" s="71"/>
      <c r="I228" s="71"/>
      <c r="J228" s="71"/>
      <c r="K228" s="71"/>
      <c r="L228" s="71"/>
      <c r="M228" s="71"/>
      <c r="N228" s="71"/>
      <c r="O228" s="71"/>
      <c r="P228" s="71"/>
      <c r="Q228" s="71"/>
      <c r="R228" s="71"/>
      <c r="S228" s="71"/>
      <c r="T228" s="71"/>
      <c r="U228" s="71"/>
      <c r="V228" s="72"/>
      <c r="W228" s="72"/>
      <c r="X228" s="72"/>
      <c r="Y228" s="72"/>
      <c r="Z228" s="72"/>
      <c r="AA228" s="72"/>
      <c r="AB228" s="72"/>
      <c r="AC228" s="72"/>
      <c r="AD228" s="72"/>
      <c r="AE228" s="72"/>
      <c r="AF228" s="72"/>
      <c r="AG228" s="72"/>
      <c r="AH228" s="72"/>
      <c r="AI228" s="72"/>
      <c r="AJ228" s="39" t="s">
        <v>840</v>
      </c>
      <c r="AK228" s="42" t="s">
        <v>840</v>
      </c>
      <c r="AL228" s="161" t="s">
        <v>287</v>
      </c>
      <c r="AM228" s="71"/>
      <c r="AN228" s="71"/>
      <c r="AO228" s="71"/>
      <c r="AP228" s="71"/>
      <c r="AQ228" s="71"/>
      <c r="AR228" s="71"/>
      <c r="AS228" s="71"/>
      <c r="AT228" s="71"/>
      <c r="AU228" s="71"/>
      <c r="AV228" s="71"/>
      <c r="AW228" s="71"/>
      <c r="AX228" s="71"/>
      <c r="AY228" s="71"/>
      <c r="AZ228" s="71"/>
      <c r="BA228" s="71"/>
      <c r="BB228" s="71"/>
      <c r="BC228" s="71"/>
      <c r="BD228" s="71"/>
      <c r="BE228" s="72"/>
      <c r="BF228" s="72"/>
      <c r="BG228" s="72"/>
      <c r="BH228" s="72"/>
      <c r="BI228" s="72"/>
      <c r="BJ228" s="72"/>
      <c r="BK228" s="72"/>
      <c r="BL228" s="72"/>
      <c r="BM228" s="72"/>
      <c r="BN228" s="72"/>
      <c r="BO228" s="72"/>
      <c r="BP228" s="72"/>
      <c r="BQ228" s="72"/>
      <c r="BR228" s="72"/>
      <c r="BU228" s="144"/>
    </row>
    <row r="229" spans="1:73" s="143" customFormat="1" ht="30" customHeight="1" hidden="1">
      <c r="A229" s="39" t="s">
        <v>840</v>
      </c>
      <c r="B229" s="70"/>
      <c r="C229" s="162"/>
      <c r="D229" s="76"/>
      <c r="E229" s="76"/>
      <c r="F229" s="76"/>
      <c r="G229" s="76"/>
      <c r="H229" s="76"/>
      <c r="I229" s="76"/>
      <c r="J229" s="76"/>
      <c r="K229" s="76"/>
      <c r="L229" s="76"/>
      <c r="M229" s="76"/>
      <c r="N229" s="76"/>
      <c r="O229" s="76"/>
      <c r="P229" s="76"/>
      <c r="Q229" s="76"/>
      <c r="R229" s="76"/>
      <c r="S229" s="76"/>
      <c r="T229" s="71"/>
      <c r="U229" s="71"/>
      <c r="V229" s="336" t="s">
        <v>172</v>
      </c>
      <c r="W229" s="337"/>
      <c r="X229" s="337"/>
      <c r="Y229" s="337"/>
      <c r="Z229" s="337"/>
      <c r="AA229" s="337"/>
      <c r="AB229" s="337"/>
      <c r="AC229" s="85"/>
      <c r="AD229" s="336" t="s">
        <v>155</v>
      </c>
      <c r="AE229" s="337"/>
      <c r="AF229" s="337"/>
      <c r="AG229" s="337"/>
      <c r="AH229" s="337"/>
      <c r="AI229" s="337"/>
      <c r="AJ229" s="39"/>
      <c r="AK229" s="42"/>
      <c r="AL229" s="162"/>
      <c r="AM229" s="76"/>
      <c r="AN229" s="76"/>
      <c r="AO229" s="76"/>
      <c r="AP229" s="76"/>
      <c r="AQ229" s="76"/>
      <c r="AR229" s="76"/>
      <c r="AS229" s="76"/>
      <c r="AT229" s="76"/>
      <c r="AU229" s="76"/>
      <c r="AV229" s="76"/>
      <c r="AW229" s="76"/>
      <c r="AX229" s="76"/>
      <c r="AY229" s="76"/>
      <c r="AZ229" s="76"/>
      <c r="BA229" s="76"/>
      <c r="BB229" s="76"/>
      <c r="BC229" s="71"/>
      <c r="BD229" s="71"/>
      <c r="BE229" s="336" t="s">
        <v>156</v>
      </c>
      <c r="BF229" s="337"/>
      <c r="BG229" s="337"/>
      <c r="BH229" s="337"/>
      <c r="BI229" s="337"/>
      <c r="BJ229" s="337"/>
      <c r="BK229" s="85"/>
      <c r="BL229" s="336" t="s">
        <v>157</v>
      </c>
      <c r="BM229" s="337"/>
      <c r="BN229" s="337"/>
      <c r="BO229" s="337"/>
      <c r="BP229" s="337"/>
      <c r="BQ229" s="337"/>
      <c r="BR229" s="97"/>
      <c r="BU229" s="144"/>
    </row>
    <row r="230" spans="1:73" s="143" customFormat="1" ht="15" customHeight="1" hidden="1">
      <c r="A230" s="39" t="s">
        <v>840</v>
      </c>
      <c r="B230" s="70"/>
      <c r="C230" s="163" t="s">
        <v>288</v>
      </c>
      <c r="D230" s="78"/>
      <c r="E230" s="78"/>
      <c r="F230" s="78"/>
      <c r="G230" s="78"/>
      <c r="H230" s="78"/>
      <c r="I230" s="78"/>
      <c r="J230" s="78"/>
      <c r="K230" s="78"/>
      <c r="L230" s="78"/>
      <c r="M230" s="78"/>
      <c r="N230" s="78"/>
      <c r="O230" s="78"/>
      <c r="P230" s="78"/>
      <c r="Q230" s="78"/>
      <c r="R230" s="78"/>
      <c r="S230" s="78"/>
      <c r="T230" s="71"/>
      <c r="U230" s="71"/>
      <c r="V230" s="343">
        <v>0</v>
      </c>
      <c r="W230" s="343"/>
      <c r="X230" s="343"/>
      <c r="Y230" s="343"/>
      <c r="Z230" s="343"/>
      <c r="AA230" s="343"/>
      <c r="AB230" s="343"/>
      <c r="AC230" s="85"/>
      <c r="AD230" s="343">
        <v>0</v>
      </c>
      <c r="AE230" s="343"/>
      <c r="AF230" s="343"/>
      <c r="AG230" s="343"/>
      <c r="AH230" s="343"/>
      <c r="AI230" s="343"/>
      <c r="AJ230" s="39"/>
      <c r="AK230" s="42"/>
      <c r="AL230" s="163" t="s">
        <v>289</v>
      </c>
      <c r="AM230" s="78"/>
      <c r="AN230" s="78"/>
      <c r="AO230" s="78"/>
      <c r="AP230" s="78"/>
      <c r="AQ230" s="78"/>
      <c r="AR230" s="78"/>
      <c r="AS230" s="78"/>
      <c r="AT230" s="78"/>
      <c r="AU230" s="78"/>
      <c r="AV230" s="78"/>
      <c r="AW230" s="78"/>
      <c r="AX230" s="78"/>
      <c r="AY230" s="78"/>
      <c r="AZ230" s="78"/>
      <c r="BA230" s="78"/>
      <c r="BB230" s="78"/>
      <c r="BC230" s="71"/>
      <c r="BD230" s="71"/>
      <c r="BE230" s="343">
        <v>0</v>
      </c>
      <c r="BF230" s="343"/>
      <c r="BG230" s="343"/>
      <c r="BH230" s="343"/>
      <c r="BI230" s="343"/>
      <c r="BJ230" s="343"/>
      <c r="BK230" s="85"/>
      <c r="BL230" s="343">
        <v>0</v>
      </c>
      <c r="BM230" s="343"/>
      <c r="BN230" s="343"/>
      <c r="BO230" s="343"/>
      <c r="BP230" s="343"/>
      <c r="BQ230" s="343"/>
      <c r="BR230" s="85"/>
      <c r="BU230" s="144"/>
    </row>
    <row r="231" spans="1:73" s="143" customFormat="1" ht="15" customHeight="1" hidden="1">
      <c r="A231" s="39" t="s">
        <v>840</v>
      </c>
      <c r="B231" s="70"/>
      <c r="C231" s="163" t="s">
        <v>290</v>
      </c>
      <c r="D231" s="78"/>
      <c r="E231" s="78"/>
      <c r="F231" s="78"/>
      <c r="G231" s="78"/>
      <c r="H231" s="78"/>
      <c r="I231" s="78"/>
      <c r="J231" s="78"/>
      <c r="K231" s="78"/>
      <c r="L231" s="78"/>
      <c r="M231" s="78"/>
      <c r="N231" s="78"/>
      <c r="O231" s="78"/>
      <c r="P231" s="78"/>
      <c r="Q231" s="78"/>
      <c r="R231" s="78"/>
      <c r="S231" s="78"/>
      <c r="T231" s="71"/>
      <c r="U231" s="71"/>
      <c r="V231" s="343">
        <v>0</v>
      </c>
      <c r="W231" s="343"/>
      <c r="X231" s="343"/>
      <c r="Y231" s="343"/>
      <c r="Z231" s="343"/>
      <c r="AA231" s="343"/>
      <c r="AB231" s="343"/>
      <c r="AC231" s="85"/>
      <c r="AD231" s="343">
        <v>0</v>
      </c>
      <c r="AE231" s="343"/>
      <c r="AF231" s="343"/>
      <c r="AG231" s="343"/>
      <c r="AH231" s="343"/>
      <c r="AI231" s="343"/>
      <c r="AJ231" s="39"/>
      <c r="AK231" s="42"/>
      <c r="AL231" s="163" t="s">
        <v>243</v>
      </c>
      <c r="AM231" s="78"/>
      <c r="AN231" s="78"/>
      <c r="AO231" s="78"/>
      <c r="AP231" s="78"/>
      <c r="AQ231" s="78"/>
      <c r="AR231" s="78"/>
      <c r="AS231" s="78"/>
      <c r="AT231" s="78"/>
      <c r="AU231" s="78"/>
      <c r="AV231" s="78"/>
      <c r="AW231" s="78"/>
      <c r="AX231" s="78"/>
      <c r="AY231" s="78"/>
      <c r="AZ231" s="78"/>
      <c r="BA231" s="78"/>
      <c r="BB231" s="78"/>
      <c r="BC231" s="71"/>
      <c r="BD231" s="71"/>
      <c r="BE231" s="343">
        <v>0</v>
      </c>
      <c r="BF231" s="343"/>
      <c r="BG231" s="343"/>
      <c r="BH231" s="343"/>
      <c r="BI231" s="343"/>
      <c r="BJ231" s="343"/>
      <c r="BK231" s="85"/>
      <c r="BL231" s="343">
        <v>0</v>
      </c>
      <c r="BM231" s="343"/>
      <c r="BN231" s="343"/>
      <c r="BO231" s="343"/>
      <c r="BP231" s="343"/>
      <c r="BQ231" s="343"/>
      <c r="BR231" s="85"/>
      <c r="BU231" s="144"/>
    </row>
    <row r="232" spans="1:73" s="143" customFormat="1" ht="15" customHeight="1" hidden="1">
      <c r="A232" s="39" t="s">
        <v>840</v>
      </c>
      <c r="B232" s="78"/>
      <c r="C232" s="163"/>
      <c r="D232" s="76"/>
      <c r="E232" s="71"/>
      <c r="F232" s="71"/>
      <c r="G232" s="71"/>
      <c r="H232" s="71"/>
      <c r="I232" s="71"/>
      <c r="J232" s="71"/>
      <c r="K232" s="71"/>
      <c r="L232" s="71"/>
      <c r="M232" s="71"/>
      <c r="N232" s="71"/>
      <c r="O232" s="71"/>
      <c r="P232" s="71"/>
      <c r="Q232" s="71"/>
      <c r="R232" s="71"/>
      <c r="S232" s="71"/>
      <c r="T232" s="71"/>
      <c r="U232" s="71"/>
      <c r="V232" s="165"/>
      <c r="W232" s="165"/>
      <c r="X232" s="165"/>
      <c r="Y232" s="165"/>
      <c r="Z232" s="165"/>
      <c r="AA232" s="165"/>
      <c r="AB232" s="165"/>
      <c r="AC232" s="85"/>
      <c r="AD232" s="165"/>
      <c r="AE232" s="165"/>
      <c r="AF232" s="165"/>
      <c r="AG232" s="165"/>
      <c r="AH232" s="165"/>
      <c r="AI232" s="165"/>
      <c r="AJ232" s="39"/>
      <c r="AK232" s="42"/>
      <c r="AL232" s="163"/>
      <c r="AM232" s="76"/>
      <c r="AN232" s="71"/>
      <c r="AO232" s="71"/>
      <c r="AP232" s="71"/>
      <c r="AQ232" s="71"/>
      <c r="AR232" s="71"/>
      <c r="AS232" s="71"/>
      <c r="AT232" s="71"/>
      <c r="AU232" s="71"/>
      <c r="AV232" s="71"/>
      <c r="AW232" s="71"/>
      <c r="AX232" s="71"/>
      <c r="AY232" s="71"/>
      <c r="AZ232" s="71"/>
      <c r="BA232" s="71"/>
      <c r="BB232" s="71"/>
      <c r="BC232" s="71"/>
      <c r="BD232" s="71"/>
      <c r="BE232" s="165"/>
      <c r="BF232" s="165"/>
      <c r="BG232" s="165"/>
      <c r="BH232" s="165"/>
      <c r="BI232" s="165"/>
      <c r="BJ232" s="165"/>
      <c r="BK232" s="85"/>
      <c r="BL232" s="165"/>
      <c r="BM232" s="165"/>
      <c r="BN232" s="165"/>
      <c r="BO232" s="165"/>
      <c r="BP232" s="165"/>
      <c r="BQ232" s="165"/>
      <c r="BR232" s="148"/>
      <c r="BU232" s="144"/>
    </row>
    <row r="233" spans="1:73" s="136" customFormat="1" ht="15" customHeight="1" hidden="1">
      <c r="A233" s="39" t="s">
        <v>840</v>
      </c>
      <c r="B233" s="70"/>
      <c r="C233" s="105" t="s">
        <v>168</v>
      </c>
      <c r="D233" s="166"/>
      <c r="E233" s="102"/>
      <c r="F233" s="102"/>
      <c r="G233" s="102"/>
      <c r="H233" s="102"/>
      <c r="I233" s="102"/>
      <c r="J233" s="102"/>
      <c r="K233" s="102"/>
      <c r="L233" s="102"/>
      <c r="M233" s="102"/>
      <c r="N233" s="102"/>
      <c r="O233" s="102"/>
      <c r="P233" s="102"/>
      <c r="Q233" s="102"/>
      <c r="R233" s="102"/>
      <c r="S233" s="102"/>
      <c r="T233" s="102"/>
      <c r="U233" s="102"/>
      <c r="V233" s="333">
        <v>0</v>
      </c>
      <c r="W233" s="333"/>
      <c r="X233" s="333"/>
      <c r="Y233" s="333"/>
      <c r="Z233" s="333"/>
      <c r="AA233" s="333"/>
      <c r="AB233" s="333"/>
      <c r="AC233" s="41"/>
      <c r="AD233" s="333">
        <v>0</v>
      </c>
      <c r="AE233" s="333"/>
      <c r="AF233" s="333"/>
      <c r="AG233" s="333"/>
      <c r="AH233" s="333"/>
      <c r="AI233" s="333"/>
      <c r="AJ233" s="39"/>
      <c r="AK233" s="42"/>
      <c r="AL233" s="105" t="s">
        <v>169</v>
      </c>
      <c r="AM233" s="166"/>
      <c r="AN233" s="102"/>
      <c r="AO233" s="102"/>
      <c r="AP233" s="102"/>
      <c r="AQ233" s="102"/>
      <c r="AR233" s="102"/>
      <c r="AS233" s="102"/>
      <c r="AT233" s="102"/>
      <c r="AU233" s="102"/>
      <c r="AV233" s="102"/>
      <c r="AW233" s="102"/>
      <c r="AX233" s="102"/>
      <c r="AY233" s="102"/>
      <c r="AZ233" s="102"/>
      <c r="BA233" s="102"/>
      <c r="BB233" s="102"/>
      <c r="BC233" s="102"/>
      <c r="BD233" s="102"/>
      <c r="BE233" s="333">
        <v>0</v>
      </c>
      <c r="BF233" s="333"/>
      <c r="BG233" s="333"/>
      <c r="BH233" s="333"/>
      <c r="BI233" s="333"/>
      <c r="BJ233" s="333"/>
      <c r="BK233" s="41"/>
      <c r="BL233" s="333">
        <v>0</v>
      </c>
      <c r="BM233" s="333"/>
      <c r="BN233" s="333"/>
      <c r="BO233" s="333"/>
      <c r="BP233" s="333"/>
      <c r="BQ233" s="333"/>
      <c r="BR233" s="41"/>
      <c r="BU233" s="137"/>
    </row>
    <row r="234" spans="1:73" s="136" customFormat="1" ht="9" customHeight="1">
      <c r="A234" s="39" t="s">
        <v>840</v>
      </c>
      <c r="B234" s="70"/>
      <c r="C234" s="105"/>
      <c r="D234" s="166"/>
      <c r="E234" s="102"/>
      <c r="F234" s="102"/>
      <c r="G234" s="102"/>
      <c r="H234" s="102"/>
      <c r="I234" s="102"/>
      <c r="J234" s="102"/>
      <c r="K234" s="102"/>
      <c r="L234" s="102"/>
      <c r="M234" s="102"/>
      <c r="N234" s="102"/>
      <c r="O234" s="102"/>
      <c r="P234" s="102"/>
      <c r="Q234" s="102"/>
      <c r="R234" s="102"/>
      <c r="S234" s="102"/>
      <c r="T234" s="102"/>
      <c r="U234" s="102"/>
      <c r="V234" s="41"/>
      <c r="W234" s="41"/>
      <c r="X234" s="41"/>
      <c r="Y234" s="41"/>
      <c r="Z234" s="41"/>
      <c r="AA234" s="41"/>
      <c r="AB234" s="41"/>
      <c r="AC234" s="41"/>
      <c r="AD234" s="41"/>
      <c r="AE234" s="41"/>
      <c r="AF234" s="41"/>
      <c r="AG234" s="41"/>
      <c r="AH234" s="41"/>
      <c r="AI234" s="41"/>
      <c r="AJ234" s="39"/>
      <c r="AK234" s="42"/>
      <c r="AL234" s="105"/>
      <c r="AM234" s="166"/>
      <c r="AN234" s="102"/>
      <c r="AO234" s="102"/>
      <c r="AP234" s="102"/>
      <c r="AQ234" s="102"/>
      <c r="AR234" s="102"/>
      <c r="AS234" s="102"/>
      <c r="AT234" s="102"/>
      <c r="AU234" s="102"/>
      <c r="AV234" s="102"/>
      <c r="AW234" s="102"/>
      <c r="AX234" s="102"/>
      <c r="AY234" s="102"/>
      <c r="AZ234" s="102"/>
      <c r="BA234" s="102"/>
      <c r="BB234" s="102"/>
      <c r="BC234" s="102"/>
      <c r="BD234" s="102"/>
      <c r="BE234" s="41"/>
      <c r="BF234" s="41"/>
      <c r="BG234" s="41"/>
      <c r="BH234" s="41"/>
      <c r="BI234" s="41"/>
      <c r="BJ234" s="41"/>
      <c r="BK234" s="41"/>
      <c r="BL234" s="41"/>
      <c r="BM234" s="41"/>
      <c r="BN234" s="41"/>
      <c r="BO234" s="41"/>
      <c r="BP234" s="41"/>
      <c r="BQ234" s="41"/>
      <c r="BR234" s="41"/>
      <c r="BU234" s="137"/>
    </row>
    <row r="235" spans="1:73" s="125" customFormat="1" ht="15.75">
      <c r="A235" s="107" t="s">
        <v>291</v>
      </c>
      <c r="B235" s="108" t="s">
        <v>853</v>
      </c>
      <c r="C235" s="108" t="s">
        <v>292</v>
      </c>
      <c r="D235" s="190"/>
      <c r="E235" s="190"/>
      <c r="F235" s="190"/>
      <c r="G235" s="190"/>
      <c r="H235" s="190"/>
      <c r="I235" s="190"/>
      <c r="J235" s="190"/>
      <c r="K235" s="190"/>
      <c r="L235" s="190"/>
      <c r="M235" s="190"/>
      <c r="N235" s="190"/>
      <c r="O235" s="190"/>
      <c r="P235" s="190"/>
      <c r="Q235" s="190"/>
      <c r="R235" s="190"/>
      <c r="S235" s="190"/>
      <c r="T235" s="190"/>
      <c r="U235" s="190"/>
      <c r="V235" s="127"/>
      <c r="W235" s="127"/>
      <c r="X235" s="127"/>
      <c r="Y235" s="127"/>
      <c r="Z235" s="127"/>
      <c r="AA235" s="127"/>
      <c r="AB235" s="127"/>
      <c r="AC235" s="127"/>
      <c r="AD235" s="127"/>
      <c r="AE235" s="127"/>
      <c r="AF235" s="127"/>
      <c r="AG235" s="127"/>
      <c r="AH235" s="127"/>
      <c r="AI235" s="191"/>
      <c r="AJ235" s="111" t="s">
        <v>291</v>
      </c>
      <c r="AK235" s="112" t="s">
        <v>853</v>
      </c>
      <c r="AL235" s="108" t="s">
        <v>293</v>
      </c>
      <c r="AM235" s="190"/>
      <c r="AN235" s="190"/>
      <c r="AO235" s="190"/>
      <c r="AP235" s="190"/>
      <c r="AQ235" s="190"/>
      <c r="AR235" s="190"/>
      <c r="AS235" s="190"/>
      <c r="AT235" s="190"/>
      <c r="AU235" s="190"/>
      <c r="AV235" s="190"/>
      <c r="AW235" s="190"/>
      <c r="AX235" s="190"/>
      <c r="AY235" s="190"/>
      <c r="AZ235" s="190"/>
      <c r="BA235" s="190"/>
      <c r="BB235" s="190"/>
      <c r="BC235" s="190"/>
      <c r="BD235" s="190"/>
      <c r="BE235" s="127"/>
      <c r="BF235" s="127"/>
      <c r="BG235" s="127"/>
      <c r="BH235" s="127"/>
      <c r="BI235" s="127"/>
      <c r="BJ235" s="127"/>
      <c r="BK235" s="127"/>
      <c r="BL235" s="127"/>
      <c r="BM235" s="127"/>
      <c r="BN235" s="127"/>
      <c r="BO235" s="127"/>
      <c r="BP235" s="127"/>
      <c r="BQ235" s="191"/>
      <c r="BR235" s="127"/>
      <c r="BU235" s="192"/>
    </row>
    <row r="236" spans="1:69" ht="17.25" customHeight="1">
      <c r="A236" s="39" t="s">
        <v>840</v>
      </c>
      <c r="C236" s="70"/>
      <c r="D236" s="180"/>
      <c r="E236" s="180"/>
      <c r="F236" s="180"/>
      <c r="G236" s="180"/>
      <c r="H236" s="180"/>
      <c r="I236" s="180"/>
      <c r="J236" s="180"/>
      <c r="K236" s="180"/>
      <c r="L236" s="180"/>
      <c r="M236" s="180"/>
      <c r="N236" s="180"/>
      <c r="O236" s="180"/>
      <c r="P236" s="180"/>
      <c r="Q236" s="180"/>
      <c r="R236" s="180"/>
      <c r="S236" s="180"/>
      <c r="T236" s="180"/>
      <c r="U236" s="180"/>
      <c r="AI236" s="138" t="s">
        <v>294</v>
      </c>
      <c r="AJ236" s="39"/>
      <c r="AK236" s="42"/>
      <c r="AL236" s="70"/>
      <c r="AM236" s="180"/>
      <c r="AN236" s="180"/>
      <c r="AO236" s="180"/>
      <c r="AP236" s="180"/>
      <c r="AQ236" s="180"/>
      <c r="AR236" s="180"/>
      <c r="AS236" s="180"/>
      <c r="AT236" s="180"/>
      <c r="AU236" s="180"/>
      <c r="AV236" s="180"/>
      <c r="AW236" s="180"/>
      <c r="AX236" s="180"/>
      <c r="AY236" s="180"/>
      <c r="AZ236" s="180"/>
      <c r="BA236" s="180"/>
      <c r="BB236" s="180"/>
      <c r="BC236" s="180"/>
      <c r="BD236" s="180"/>
      <c r="BQ236" s="138" t="s">
        <v>295</v>
      </c>
    </row>
    <row r="237" spans="1:70" ht="27" customHeight="1">
      <c r="A237" s="39" t="s">
        <v>840</v>
      </c>
      <c r="C237" s="70"/>
      <c r="D237" s="425" t="s">
        <v>296</v>
      </c>
      <c r="E237" s="425"/>
      <c r="F237" s="425"/>
      <c r="G237" s="425"/>
      <c r="H237" s="425"/>
      <c r="I237" s="425"/>
      <c r="J237" s="425"/>
      <c r="K237" s="425"/>
      <c r="L237" s="265"/>
      <c r="M237" s="432" t="s">
        <v>578</v>
      </c>
      <c r="N237" s="193"/>
      <c r="P237" s="405" t="s">
        <v>576</v>
      </c>
      <c r="Q237" s="405"/>
      <c r="R237" s="405"/>
      <c r="S237" s="193"/>
      <c r="T237" s="405" t="s">
        <v>577</v>
      </c>
      <c r="U237" s="405"/>
      <c r="V237" s="405"/>
      <c r="W237" s="405" t="s">
        <v>297</v>
      </c>
      <c r="X237" s="405"/>
      <c r="Y237" s="405"/>
      <c r="Z237" s="405"/>
      <c r="AA237" s="405"/>
      <c r="AB237" s="405"/>
      <c r="AC237" s="405"/>
      <c r="AD237" s="405"/>
      <c r="AE237" s="405"/>
      <c r="AF237" s="405"/>
      <c r="AG237" s="193"/>
      <c r="AH237" s="405" t="s">
        <v>207</v>
      </c>
      <c r="AI237" s="423"/>
      <c r="AJ237" s="423"/>
      <c r="AK237" s="42"/>
      <c r="AL237" s="360" t="s">
        <v>298</v>
      </c>
      <c r="AM237" s="360"/>
      <c r="AN237" s="360"/>
      <c r="AO237" s="180"/>
      <c r="AP237" s="180"/>
      <c r="AS237" s="195"/>
      <c r="AT237" s="195"/>
      <c r="AU237" s="195"/>
      <c r="AV237" s="195"/>
      <c r="AW237" s="195"/>
      <c r="AX237" s="401" t="s">
        <v>49</v>
      </c>
      <c r="AY237" s="401"/>
      <c r="AZ237" s="401"/>
      <c r="BA237" s="401"/>
      <c r="BB237" s="401"/>
      <c r="BC237" s="401"/>
      <c r="BD237" s="180"/>
      <c r="BE237" s="401" t="s">
        <v>299</v>
      </c>
      <c r="BF237" s="401"/>
      <c r="BG237" s="401"/>
      <c r="BH237" s="401"/>
      <c r="BI237" s="401"/>
      <c r="BJ237" s="401"/>
      <c r="BL237" s="401" t="s">
        <v>169</v>
      </c>
      <c r="BM237" s="401"/>
      <c r="BN237" s="401"/>
      <c r="BO237" s="401"/>
      <c r="BP237" s="401"/>
      <c r="BQ237" s="401"/>
      <c r="BR237" s="196"/>
    </row>
    <row r="238" spans="1:73" s="136" customFormat="1" ht="22.5" customHeight="1">
      <c r="A238" s="39"/>
      <c r="B238" s="70"/>
      <c r="C238" s="70"/>
      <c r="D238" s="426"/>
      <c r="E238" s="426"/>
      <c r="F238" s="426"/>
      <c r="G238" s="426"/>
      <c r="H238" s="426"/>
      <c r="I238" s="426"/>
      <c r="J238" s="426"/>
      <c r="K238" s="426"/>
      <c r="L238" s="197"/>
      <c r="M238" s="433"/>
      <c r="N238" s="197"/>
      <c r="O238" s="197"/>
      <c r="P238" s="404"/>
      <c r="Q238" s="404"/>
      <c r="R238" s="404"/>
      <c r="S238" s="197"/>
      <c r="T238" s="404"/>
      <c r="U238" s="404"/>
      <c r="V238" s="404"/>
      <c r="W238" s="404"/>
      <c r="X238" s="404"/>
      <c r="Y238" s="404"/>
      <c r="Z238" s="404"/>
      <c r="AA238" s="404"/>
      <c r="AB238" s="404"/>
      <c r="AC238" s="404"/>
      <c r="AD238" s="404"/>
      <c r="AE238" s="404"/>
      <c r="AF238" s="404"/>
      <c r="AG238" s="197"/>
      <c r="AH238" s="424"/>
      <c r="AI238" s="424"/>
      <c r="AJ238" s="424"/>
      <c r="AK238" s="42"/>
      <c r="AL238" s="400"/>
      <c r="AM238" s="400"/>
      <c r="AN238" s="400"/>
      <c r="AO238" s="180"/>
      <c r="AP238" s="180"/>
      <c r="AQ238" s="195"/>
      <c r="AR238" s="71"/>
      <c r="AS238" s="195"/>
      <c r="AT238" s="195"/>
      <c r="AU238" s="195"/>
      <c r="AV238" s="195"/>
      <c r="AW238" s="195"/>
      <c r="AX238" s="402"/>
      <c r="AY238" s="402"/>
      <c r="AZ238" s="402"/>
      <c r="BA238" s="402"/>
      <c r="BB238" s="402"/>
      <c r="BC238" s="402"/>
      <c r="BD238" s="180"/>
      <c r="BE238" s="402"/>
      <c r="BF238" s="402"/>
      <c r="BG238" s="402"/>
      <c r="BH238" s="402"/>
      <c r="BI238" s="402"/>
      <c r="BJ238" s="402"/>
      <c r="BK238" s="72"/>
      <c r="BL238" s="402"/>
      <c r="BM238" s="402"/>
      <c r="BN238" s="402"/>
      <c r="BO238" s="402"/>
      <c r="BP238" s="402"/>
      <c r="BQ238" s="402"/>
      <c r="BR238" s="135"/>
      <c r="BU238" s="137"/>
    </row>
    <row r="239" spans="1:70" ht="15" customHeight="1">
      <c r="A239" s="39" t="s">
        <v>840</v>
      </c>
      <c r="C239" s="198" t="s">
        <v>300</v>
      </c>
      <c r="D239" s="199"/>
      <c r="E239" s="200"/>
      <c r="F239" s="201"/>
      <c r="G239" s="201"/>
      <c r="H239" s="201"/>
      <c r="I239" s="202"/>
      <c r="J239" s="201"/>
      <c r="K239" s="201"/>
      <c r="L239" s="201"/>
      <c r="M239" s="201"/>
      <c r="N239" s="180"/>
      <c r="O239" s="180"/>
      <c r="P239" s="180"/>
      <c r="Q239" s="180"/>
      <c r="R239" s="180"/>
      <c r="S239" s="180"/>
      <c r="T239" s="180"/>
      <c r="U239" s="180"/>
      <c r="V239" s="180"/>
      <c r="W239" s="180"/>
      <c r="X239" s="180"/>
      <c r="Y239" s="180"/>
      <c r="Z239" s="180"/>
      <c r="AA239" s="180"/>
      <c r="AB239" s="180"/>
      <c r="AD239" s="180"/>
      <c r="AE239" s="180"/>
      <c r="AF239" s="180"/>
      <c r="AG239" s="180"/>
      <c r="AH239" s="180"/>
      <c r="AI239" s="180"/>
      <c r="AJ239" s="39"/>
      <c r="AK239" s="42"/>
      <c r="AL239" s="198" t="s">
        <v>301</v>
      </c>
      <c r="AM239" s="43"/>
      <c r="AN239" s="203"/>
      <c r="AO239" s="204"/>
      <c r="AP239" s="204"/>
      <c r="AQ239" s="204"/>
      <c r="AR239" s="205"/>
      <c r="AS239" s="204"/>
      <c r="AT239" s="204"/>
      <c r="AU239" s="204"/>
      <c r="AV239" s="204"/>
      <c r="AW239" s="180"/>
      <c r="AX239" s="206"/>
      <c r="AY239" s="206"/>
      <c r="AZ239" s="206"/>
      <c r="BA239" s="206"/>
      <c r="BB239" s="206"/>
      <c r="BC239" s="206"/>
      <c r="BD239" s="180"/>
      <c r="BE239" s="206"/>
      <c r="BF239" s="206"/>
      <c r="BG239" s="206"/>
      <c r="BH239" s="206"/>
      <c r="BI239" s="206"/>
      <c r="BJ239" s="206"/>
      <c r="BL239" s="206"/>
      <c r="BM239" s="206"/>
      <c r="BN239" s="206"/>
      <c r="BO239" s="206"/>
      <c r="BP239" s="206"/>
      <c r="BQ239" s="206"/>
      <c r="BR239" s="180"/>
    </row>
    <row r="240" spans="1:73" s="102" customFormat="1" ht="15" customHeight="1">
      <c r="A240" s="39" t="s">
        <v>840</v>
      </c>
      <c r="B240" s="207"/>
      <c r="C240" s="208" t="s">
        <v>302</v>
      </c>
      <c r="D240" s="209"/>
      <c r="E240" s="209"/>
      <c r="F240" s="209"/>
      <c r="G240" s="209"/>
      <c r="H240" s="209"/>
      <c r="I240" s="209"/>
      <c r="J240" s="210"/>
      <c r="K240" s="210"/>
      <c r="L240" s="210"/>
      <c r="M240" s="321">
        <v>568658559</v>
      </c>
      <c r="N240" s="429">
        <v>10402708121</v>
      </c>
      <c r="O240" s="429"/>
      <c r="P240" s="429"/>
      <c r="Q240" s="429"/>
      <c r="R240" s="429">
        <v>397143865</v>
      </c>
      <c r="S240" s="429"/>
      <c r="T240" s="429"/>
      <c r="U240" s="429"/>
      <c r="V240" s="429"/>
      <c r="W240" s="429">
        <v>819581000</v>
      </c>
      <c r="X240" s="429"/>
      <c r="Y240" s="429"/>
      <c r="Z240" s="429"/>
      <c r="AA240" s="429"/>
      <c r="AB240" s="429"/>
      <c r="AC240" s="429"/>
      <c r="AD240" s="429"/>
      <c r="AE240" s="429"/>
      <c r="AF240" s="429"/>
      <c r="AG240" s="429"/>
      <c r="AH240" s="210"/>
      <c r="AI240" s="210"/>
      <c r="AJ240" s="39"/>
      <c r="AK240" s="42"/>
      <c r="AL240" s="211" t="s">
        <v>303</v>
      </c>
      <c r="AM240" s="211"/>
      <c r="AN240" s="211"/>
      <c r="AO240" s="211"/>
      <c r="AP240" s="211"/>
      <c r="AQ240" s="211"/>
      <c r="AR240" s="211"/>
      <c r="AS240" s="211"/>
      <c r="AT240" s="104"/>
      <c r="AU240" s="104"/>
      <c r="AV240" s="104"/>
      <c r="AW240" s="104"/>
      <c r="AX240" s="419">
        <v>0</v>
      </c>
      <c r="AY240" s="419"/>
      <c r="AZ240" s="419"/>
      <c r="BA240" s="419"/>
      <c r="BB240" s="419"/>
      <c r="BC240" s="419"/>
      <c r="BD240" s="185"/>
      <c r="BE240" s="419">
        <v>7400681604</v>
      </c>
      <c r="BF240" s="419"/>
      <c r="BG240" s="419"/>
      <c r="BH240" s="419"/>
      <c r="BI240" s="419"/>
      <c r="BJ240" s="419"/>
      <c r="BK240" s="104"/>
      <c r="BL240" s="419">
        <v>0</v>
      </c>
      <c r="BM240" s="419"/>
      <c r="BN240" s="419"/>
      <c r="BO240" s="419"/>
      <c r="BP240" s="419"/>
      <c r="BQ240" s="419"/>
      <c r="BR240" s="115">
        <v>9272429397</v>
      </c>
      <c r="BU240" s="106"/>
    </row>
    <row r="241" spans="1:73" s="102" customFormat="1" ht="15" customHeight="1">
      <c r="A241" s="39"/>
      <c r="B241" s="70"/>
      <c r="C241" s="211"/>
      <c r="D241" s="212" t="s">
        <v>304</v>
      </c>
      <c r="E241" s="213"/>
      <c r="F241" s="213"/>
      <c r="G241" s="213"/>
      <c r="H241" s="213"/>
      <c r="I241" s="211"/>
      <c r="J241" s="104"/>
      <c r="K241" s="104"/>
      <c r="L241" s="104"/>
      <c r="M241" s="104">
        <v>0</v>
      </c>
      <c r="N241" s="403">
        <v>0</v>
      </c>
      <c r="O241" s="403"/>
      <c r="P241" s="403"/>
      <c r="Q241" s="403"/>
      <c r="R241" s="403">
        <v>0</v>
      </c>
      <c r="S241" s="403"/>
      <c r="T241" s="403"/>
      <c r="U241" s="403"/>
      <c r="V241" s="403"/>
      <c r="W241" s="418">
        <v>0</v>
      </c>
      <c r="X241" s="418"/>
      <c r="Y241" s="418"/>
      <c r="Z241" s="418"/>
      <c r="AA241" s="418"/>
      <c r="AB241" s="418"/>
      <c r="AC241" s="418"/>
      <c r="AD241" s="418"/>
      <c r="AE241" s="418"/>
      <c r="AF241" s="418"/>
      <c r="AG241" s="418"/>
      <c r="AH241" s="41"/>
      <c r="AI241" s="41"/>
      <c r="AJ241" s="39"/>
      <c r="AK241" s="42"/>
      <c r="AL241" s="211"/>
      <c r="AM241" s="211"/>
      <c r="AN241" s="211"/>
      <c r="AO241" s="211"/>
      <c r="AP241" s="211"/>
      <c r="AQ241" s="211"/>
      <c r="AR241" s="211"/>
      <c r="AS241" s="211"/>
      <c r="AT241" s="104"/>
      <c r="AU241" s="104"/>
      <c r="AV241" s="104"/>
      <c r="AW241" s="104"/>
      <c r="AX241" s="41"/>
      <c r="AY241" s="41"/>
      <c r="AZ241" s="41"/>
      <c r="BA241" s="41"/>
      <c r="BB241" s="41"/>
      <c r="BC241" s="41"/>
      <c r="BD241" s="185"/>
      <c r="BE241" s="41"/>
      <c r="BF241" s="41"/>
      <c r="BG241" s="41"/>
      <c r="BH241" s="41"/>
      <c r="BI241" s="41"/>
      <c r="BJ241" s="41"/>
      <c r="BK241" s="104"/>
      <c r="BL241" s="41"/>
      <c r="BM241" s="41"/>
      <c r="BN241" s="41"/>
      <c r="BO241" s="41"/>
      <c r="BP241" s="41"/>
      <c r="BQ241" s="41"/>
      <c r="BR241" s="41"/>
      <c r="BU241" s="106"/>
    </row>
    <row r="242" spans="1:73" s="102" customFormat="1" ht="15" customHeight="1">
      <c r="A242" s="39" t="s">
        <v>840</v>
      </c>
      <c r="B242" s="70"/>
      <c r="C242" s="214"/>
      <c r="D242" s="215" t="s">
        <v>305</v>
      </c>
      <c r="E242" s="216"/>
      <c r="F242" s="185"/>
      <c r="G242" s="185"/>
      <c r="J242" s="104"/>
      <c r="K242" s="104"/>
      <c r="L242" s="104"/>
      <c r="M242" s="104"/>
      <c r="N242" s="418" t="s">
        <v>870</v>
      </c>
      <c r="O242" s="418"/>
      <c r="P242" s="418"/>
      <c r="Q242" s="418"/>
      <c r="R242" s="418">
        <v>0</v>
      </c>
      <c r="S242" s="418"/>
      <c r="T242" s="418"/>
      <c r="U242" s="418"/>
      <c r="V242" s="418"/>
      <c r="W242" s="418">
        <v>0</v>
      </c>
      <c r="X242" s="418"/>
      <c r="Y242" s="418"/>
      <c r="Z242" s="418"/>
      <c r="AA242" s="418"/>
      <c r="AB242" s="418"/>
      <c r="AC242" s="418"/>
      <c r="AD242" s="418"/>
      <c r="AE242" s="418"/>
      <c r="AF242" s="418"/>
      <c r="AG242" s="418"/>
      <c r="AH242" s="104"/>
      <c r="AI242" s="104"/>
      <c r="AJ242" s="39"/>
      <c r="AK242" s="42"/>
      <c r="AL242" s="214" t="s">
        <v>306</v>
      </c>
      <c r="AM242" s="194"/>
      <c r="AN242" s="216"/>
      <c r="AO242" s="185"/>
      <c r="AP242" s="185"/>
      <c r="AS242" s="104"/>
      <c r="AT242" s="104"/>
      <c r="AU242" s="104"/>
      <c r="AV242" s="104"/>
      <c r="AW242" s="104"/>
      <c r="AX242" s="371">
        <v>0</v>
      </c>
      <c r="AY242" s="371"/>
      <c r="AZ242" s="371"/>
      <c r="BA242" s="371"/>
      <c r="BB242" s="371"/>
      <c r="BC242" s="371"/>
      <c r="BD242" s="185"/>
      <c r="BE242" s="371">
        <v>0</v>
      </c>
      <c r="BF242" s="371"/>
      <c r="BG242" s="371"/>
      <c r="BH242" s="371"/>
      <c r="BI242" s="371"/>
      <c r="BJ242" s="371"/>
      <c r="BK242" s="104"/>
      <c r="BL242" s="371">
        <v>0</v>
      </c>
      <c r="BM242" s="371"/>
      <c r="BN242" s="371"/>
      <c r="BO242" s="371"/>
      <c r="BP242" s="371"/>
      <c r="BQ242" s="371"/>
      <c r="BR242" s="41"/>
      <c r="BU242" s="106"/>
    </row>
    <row r="243" spans="1:73" s="143" customFormat="1" ht="15" customHeight="1">
      <c r="A243" s="39" t="s">
        <v>840</v>
      </c>
      <c r="B243" s="70"/>
      <c r="D243" s="217" t="s">
        <v>307</v>
      </c>
      <c r="E243" s="218"/>
      <c r="F243" s="180"/>
      <c r="G243" s="180"/>
      <c r="H243" s="71"/>
      <c r="I243" s="71"/>
      <c r="J243" s="72"/>
      <c r="K243" s="72"/>
      <c r="L243" s="72"/>
      <c r="M243" s="72"/>
      <c r="N243" s="403">
        <v>0</v>
      </c>
      <c r="O243" s="403"/>
      <c r="P243" s="403"/>
      <c r="Q243" s="403"/>
      <c r="R243" s="403">
        <v>0</v>
      </c>
      <c r="S243" s="403"/>
      <c r="T243" s="403"/>
      <c r="U243" s="403"/>
      <c r="V243" s="403"/>
      <c r="W243" s="403">
        <v>0</v>
      </c>
      <c r="X243" s="403"/>
      <c r="Y243" s="403"/>
      <c r="Z243" s="403"/>
      <c r="AA243" s="403"/>
      <c r="AB243" s="403"/>
      <c r="AC243" s="403"/>
      <c r="AD243" s="403"/>
      <c r="AE243" s="403"/>
      <c r="AF243" s="403"/>
      <c r="AG243" s="403"/>
      <c r="AH243" s="72"/>
      <c r="AI243" s="72"/>
      <c r="AJ243" s="39"/>
      <c r="AK243" s="42"/>
      <c r="AL243" s="217" t="s">
        <v>308</v>
      </c>
      <c r="AM243" s="31"/>
      <c r="AN243" s="218"/>
      <c r="AO243" s="180"/>
      <c r="AP243" s="180"/>
      <c r="AQ243" s="71"/>
      <c r="AR243" s="71"/>
      <c r="AS243" s="72"/>
      <c r="AT243" s="72"/>
      <c r="AU243" s="72"/>
      <c r="AV243" s="72"/>
      <c r="AW243" s="72"/>
      <c r="AX243" s="343">
        <v>0</v>
      </c>
      <c r="AY243" s="343"/>
      <c r="AZ243" s="343"/>
      <c r="BA243" s="343"/>
      <c r="BB243" s="343"/>
      <c r="BC243" s="343"/>
      <c r="BD243" s="180"/>
      <c r="BE243" s="343">
        <v>0</v>
      </c>
      <c r="BF243" s="343"/>
      <c r="BG243" s="343"/>
      <c r="BH243" s="343"/>
      <c r="BI243" s="343"/>
      <c r="BJ243" s="343"/>
      <c r="BK243" s="72"/>
      <c r="BL243" s="343">
        <v>0</v>
      </c>
      <c r="BM243" s="343"/>
      <c r="BN243" s="343"/>
      <c r="BO243" s="343"/>
      <c r="BP243" s="343"/>
      <c r="BQ243" s="343"/>
      <c r="BR243" s="85"/>
      <c r="BU243" s="144"/>
    </row>
    <row r="244" spans="1:73" s="102" customFormat="1" ht="15" customHeight="1">
      <c r="A244" s="39"/>
      <c r="B244" s="70"/>
      <c r="C244" s="214"/>
      <c r="D244" s="215" t="s">
        <v>309</v>
      </c>
      <c r="E244" s="216"/>
      <c r="F244" s="185"/>
      <c r="G244" s="185"/>
      <c r="J244" s="104"/>
      <c r="K244" s="104"/>
      <c r="L244" s="104"/>
      <c r="M244" s="104"/>
      <c r="N244" s="418">
        <v>0</v>
      </c>
      <c r="O244" s="418"/>
      <c r="P244" s="418"/>
      <c r="Q244" s="418"/>
      <c r="R244" s="403">
        <v>0</v>
      </c>
      <c r="S244" s="403"/>
      <c r="T244" s="403"/>
      <c r="U244" s="403"/>
      <c r="V244" s="403"/>
      <c r="W244" s="418">
        <v>0</v>
      </c>
      <c r="X244" s="418"/>
      <c r="Y244" s="418"/>
      <c r="Z244" s="418"/>
      <c r="AA244" s="418"/>
      <c r="AB244" s="418"/>
      <c r="AC244" s="418"/>
      <c r="AD244" s="418"/>
      <c r="AE244" s="418"/>
      <c r="AF244" s="418"/>
      <c r="AG244" s="418"/>
      <c r="AH244" s="104"/>
      <c r="AI244" s="104"/>
      <c r="AJ244" s="39"/>
      <c r="AK244" s="42"/>
      <c r="AL244" s="219"/>
      <c r="AM244" s="194"/>
      <c r="AN244" s="216"/>
      <c r="AO244" s="185"/>
      <c r="AP244" s="185"/>
      <c r="AS244" s="104"/>
      <c r="AT244" s="104"/>
      <c r="AU244" s="104"/>
      <c r="AV244" s="104"/>
      <c r="AW244" s="104"/>
      <c r="AX244" s="371"/>
      <c r="AY244" s="371"/>
      <c r="AZ244" s="371"/>
      <c r="BA244" s="371"/>
      <c r="BB244" s="371"/>
      <c r="BC244" s="371"/>
      <c r="BD244" s="185"/>
      <c r="BE244" s="371"/>
      <c r="BF244" s="371"/>
      <c r="BG244" s="371"/>
      <c r="BH244" s="371"/>
      <c r="BI244" s="371"/>
      <c r="BJ244" s="371"/>
      <c r="BK244" s="104"/>
      <c r="BL244" s="371"/>
      <c r="BM244" s="371"/>
      <c r="BN244" s="371"/>
      <c r="BO244" s="371"/>
      <c r="BP244" s="371"/>
      <c r="BQ244" s="371"/>
      <c r="BR244" s="41"/>
      <c r="BU244" s="106"/>
    </row>
    <row r="245" spans="1:73" s="143" customFormat="1" ht="15" customHeight="1">
      <c r="A245" s="39" t="s">
        <v>840</v>
      </c>
      <c r="B245" s="70"/>
      <c r="D245" s="217" t="s">
        <v>310</v>
      </c>
      <c r="E245" s="218"/>
      <c r="F245" s="180"/>
      <c r="G245" s="180"/>
      <c r="H245" s="71"/>
      <c r="I245" s="71"/>
      <c r="J245" s="72"/>
      <c r="K245" s="72"/>
      <c r="L245" s="72"/>
      <c r="M245" s="72"/>
      <c r="N245" s="403">
        <v>0</v>
      </c>
      <c r="O245" s="403"/>
      <c r="P245" s="403"/>
      <c r="Q245" s="403"/>
      <c r="R245" s="403">
        <v>0</v>
      </c>
      <c r="S245" s="403"/>
      <c r="T245" s="403"/>
      <c r="U245" s="403"/>
      <c r="V245" s="403"/>
      <c r="W245" s="403">
        <v>0</v>
      </c>
      <c r="X245" s="403"/>
      <c r="Y245" s="403"/>
      <c r="Z245" s="403"/>
      <c r="AA245" s="403"/>
      <c r="AB245" s="403"/>
      <c r="AC245" s="403"/>
      <c r="AD245" s="403"/>
      <c r="AE245" s="403"/>
      <c r="AF245" s="403"/>
      <c r="AG245" s="403"/>
      <c r="AH245" s="72"/>
      <c r="AI245" s="72"/>
      <c r="AJ245" s="39"/>
      <c r="AK245" s="42"/>
      <c r="AL245" s="217" t="s">
        <v>311</v>
      </c>
      <c r="AM245" s="31"/>
      <c r="AN245" s="218"/>
      <c r="AO245" s="180"/>
      <c r="AP245" s="180"/>
      <c r="AQ245" s="71"/>
      <c r="AR245" s="71"/>
      <c r="AS245" s="72"/>
      <c r="AT245" s="72"/>
      <c r="AU245" s="72"/>
      <c r="AV245" s="72"/>
      <c r="AW245" s="72"/>
      <c r="AX245" s="343">
        <v>0</v>
      </c>
      <c r="AY245" s="343"/>
      <c r="AZ245" s="343"/>
      <c r="BA245" s="343"/>
      <c r="BB245" s="343"/>
      <c r="BC245" s="343"/>
      <c r="BD245" s="180"/>
      <c r="BE245" s="343">
        <v>0</v>
      </c>
      <c r="BF245" s="343"/>
      <c r="BG245" s="343"/>
      <c r="BH245" s="343"/>
      <c r="BI245" s="343"/>
      <c r="BJ245" s="343"/>
      <c r="BK245" s="72"/>
      <c r="BL245" s="343">
        <v>0</v>
      </c>
      <c r="BM245" s="343"/>
      <c r="BN245" s="343"/>
      <c r="BO245" s="343"/>
      <c r="BP245" s="343"/>
      <c r="BQ245" s="343"/>
      <c r="BR245" s="85"/>
      <c r="BU245" s="144"/>
    </row>
    <row r="246" spans="1:73" s="143" customFormat="1" ht="15" customHeight="1">
      <c r="A246" s="39" t="s">
        <v>840</v>
      </c>
      <c r="B246" s="70"/>
      <c r="D246" s="217" t="s">
        <v>312</v>
      </c>
      <c r="E246" s="218"/>
      <c r="F246" s="180"/>
      <c r="G246" s="180"/>
      <c r="H246" s="71"/>
      <c r="I246" s="71"/>
      <c r="J246" s="72"/>
      <c r="K246" s="72"/>
      <c r="L246" s="72"/>
      <c r="M246" s="72"/>
      <c r="N246" s="403"/>
      <c r="O246" s="403"/>
      <c r="P246" s="403"/>
      <c r="Q246" s="403"/>
      <c r="R246" s="403"/>
      <c r="S246" s="403"/>
      <c r="T246" s="403"/>
      <c r="U246" s="403"/>
      <c r="V246" s="403"/>
      <c r="W246" s="403">
        <v>0</v>
      </c>
      <c r="X246" s="403"/>
      <c r="Y246" s="403"/>
      <c r="Z246" s="403"/>
      <c r="AA246" s="403"/>
      <c r="AB246" s="403"/>
      <c r="AC246" s="403"/>
      <c r="AD246" s="403"/>
      <c r="AE246" s="403"/>
      <c r="AF246" s="403"/>
      <c r="AG246" s="403"/>
      <c r="AH246" s="72"/>
      <c r="AI246" s="72"/>
      <c r="AJ246" s="39"/>
      <c r="AK246" s="42"/>
      <c r="AL246" s="217" t="s">
        <v>308</v>
      </c>
      <c r="AM246" s="31"/>
      <c r="AN246" s="218"/>
      <c r="AO246" s="180"/>
      <c r="AP246" s="180"/>
      <c r="AQ246" s="71"/>
      <c r="AR246" s="71"/>
      <c r="AS246" s="72"/>
      <c r="AT246" s="72"/>
      <c r="AU246" s="72"/>
      <c r="AV246" s="72"/>
      <c r="AW246" s="72"/>
      <c r="AX246" s="343">
        <v>0</v>
      </c>
      <c r="AY246" s="343"/>
      <c r="AZ246" s="343"/>
      <c r="BA246" s="343"/>
      <c r="BB246" s="343"/>
      <c r="BC246" s="343"/>
      <c r="BD246" s="180"/>
      <c r="BE246" s="343">
        <v>0</v>
      </c>
      <c r="BF246" s="343"/>
      <c r="BG246" s="343"/>
      <c r="BH246" s="343"/>
      <c r="BI246" s="343"/>
      <c r="BJ246" s="343"/>
      <c r="BK246" s="72"/>
      <c r="BL246" s="343">
        <v>0</v>
      </c>
      <c r="BM246" s="343"/>
      <c r="BN246" s="343"/>
      <c r="BO246" s="343"/>
      <c r="BP246" s="343"/>
      <c r="BQ246" s="343"/>
      <c r="BR246" s="85"/>
      <c r="BU246" s="144"/>
    </row>
    <row r="247" spans="1:73" s="102" customFormat="1" ht="15" customHeight="1">
      <c r="A247" s="39" t="s">
        <v>840</v>
      </c>
      <c r="B247" s="207"/>
      <c r="C247" s="220" t="s">
        <v>313</v>
      </c>
      <c r="D247" s="220"/>
      <c r="E247" s="220"/>
      <c r="F247" s="220"/>
      <c r="G247" s="208"/>
      <c r="H247" s="208"/>
      <c r="I247" s="208"/>
      <c r="J247" s="208"/>
      <c r="K247" s="208"/>
      <c r="L247" s="208"/>
      <c r="M247" s="322">
        <f>M240+M241</f>
        <v>568658559</v>
      </c>
      <c r="N247" s="427">
        <f>N240+N241</f>
        <v>10402708121</v>
      </c>
      <c r="O247" s="427"/>
      <c r="P247" s="427"/>
      <c r="Q247" s="427"/>
      <c r="R247" s="427">
        <f>+R240+R241+R242+R243-R244-R245-R246</f>
        <v>397143865</v>
      </c>
      <c r="S247" s="427"/>
      <c r="T247" s="427"/>
      <c r="U247" s="427"/>
      <c r="V247" s="427"/>
      <c r="W247" s="427">
        <f>W240</f>
        <v>819581000</v>
      </c>
      <c r="X247" s="427"/>
      <c r="Y247" s="427"/>
      <c r="Z247" s="427"/>
      <c r="AA247" s="427"/>
      <c r="AB247" s="427"/>
      <c r="AC247" s="427">
        <v>0</v>
      </c>
      <c r="AD247" s="427"/>
      <c r="AE247" s="427"/>
      <c r="AF247" s="427"/>
      <c r="AG247" s="427"/>
      <c r="AH247" s="221"/>
      <c r="AI247" s="221"/>
      <c r="AJ247" s="39"/>
      <c r="AK247" s="42"/>
      <c r="AL247" s="222" t="s">
        <v>314</v>
      </c>
      <c r="AM247" s="222"/>
      <c r="AN247" s="222"/>
      <c r="AO247" s="222"/>
      <c r="AP247" s="211"/>
      <c r="AQ247" s="211"/>
      <c r="AR247" s="211"/>
      <c r="AS247" s="211"/>
      <c r="AT247" s="211"/>
      <c r="AU247" s="211"/>
      <c r="AV247" s="211"/>
      <c r="AW247" s="104"/>
      <c r="AX247" s="417">
        <v>0</v>
      </c>
      <c r="AY247" s="417"/>
      <c r="AZ247" s="417"/>
      <c r="BA247" s="417"/>
      <c r="BB247" s="417"/>
      <c r="BC247" s="417"/>
      <c r="BD247" s="185"/>
      <c r="BE247" s="417">
        <v>7400681604</v>
      </c>
      <c r="BF247" s="417"/>
      <c r="BG247" s="417"/>
      <c r="BH247" s="417"/>
      <c r="BI247" s="417"/>
      <c r="BJ247" s="417"/>
      <c r="BK247" s="104"/>
      <c r="BL247" s="417">
        <v>7400681604</v>
      </c>
      <c r="BM247" s="417"/>
      <c r="BN247" s="417"/>
      <c r="BO247" s="417"/>
      <c r="BP247" s="417"/>
      <c r="BQ247" s="417"/>
      <c r="BR247" s="115">
        <v>9818095977</v>
      </c>
      <c r="BU247" s="106"/>
    </row>
    <row r="248" spans="1:69" ht="15" customHeight="1">
      <c r="A248" s="39" t="s">
        <v>840</v>
      </c>
      <c r="C248" s="198" t="s">
        <v>315</v>
      </c>
      <c r="D248" s="43"/>
      <c r="E248" s="203"/>
      <c r="F248" s="206"/>
      <c r="G248" s="204"/>
      <c r="H248" s="204"/>
      <c r="I248" s="205"/>
      <c r="J248" s="223"/>
      <c r="K248" s="223"/>
      <c r="L248" s="223"/>
      <c r="M248" s="223"/>
      <c r="N248" s="430"/>
      <c r="O248" s="430"/>
      <c r="P248" s="430"/>
      <c r="Q248" s="430"/>
      <c r="R248" s="431"/>
      <c r="S248" s="431"/>
      <c r="T248" s="431"/>
      <c r="U248" s="431"/>
      <c r="V248" s="431"/>
      <c r="W248" s="204"/>
      <c r="X248" s="204"/>
      <c r="Y248" s="204"/>
      <c r="Z248" s="204"/>
      <c r="AA248" s="204"/>
      <c r="AB248" s="204"/>
      <c r="AC248" s="224"/>
      <c r="AD248" s="224"/>
      <c r="AE248" s="224"/>
      <c r="AF248" s="224"/>
      <c r="AG248" s="224"/>
      <c r="AH248" s="224"/>
      <c r="AI248" s="224"/>
      <c r="AJ248" s="39"/>
      <c r="AK248" s="42"/>
      <c r="AL248" s="198" t="s">
        <v>316</v>
      </c>
      <c r="AM248" s="43"/>
      <c r="AN248" s="203"/>
      <c r="AO248" s="206"/>
      <c r="AP248" s="204"/>
      <c r="AQ248" s="204"/>
      <c r="AR248" s="205"/>
      <c r="AS248" s="223"/>
      <c r="AT248" s="223"/>
      <c r="AU248" s="223"/>
      <c r="AV248" s="223"/>
      <c r="AW248" s="104"/>
      <c r="AX248" s="206"/>
      <c r="AY248" s="206"/>
      <c r="AZ248" s="206"/>
      <c r="BA248" s="206"/>
      <c r="BB248" s="206"/>
      <c r="BC248" s="206"/>
      <c r="BD248" s="180"/>
      <c r="BE248" s="206"/>
      <c r="BF248" s="206"/>
      <c r="BG248" s="206"/>
      <c r="BH248" s="206"/>
      <c r="BI248" s="206"/>
      <c r="BJ248" s="206"/>
      <c r="BL248" s="206"/>
      <c r="BM248" s="206"/>
      <c r="BN248" s="206"/>
      <c r="BO248" s="206"/>
      <c r="BP248" s="206"/>
      <c r="BQ248" s="206"/>
    </row>
    <row r="249" spans="1:73" s="102" customFormat="1" ht="15" customHeight="1">
      <c r="A249" s="39" t="s">
        <v>840</v>
      </c>
      <c r="B249" s="207"/>
      <c r="C249" s="208" t="s">
        <v>317</v>
      </c>
      <c r="D249" s="209"/>
      <c r="E249" s="209"/>
      <c r="F249" s="209"/>
      <c r="G249" s="209"/>
      <c r="H249" s="209"/>
      <c r="I249" s="209"/>
      <c r="J249" s="210"/>
      <c r="K249" s="210"/>
      <c r="L249" s="210"/>
      <c r="M249" s="320">
        <v>428672559</v>
      </c>
      <c r="N249" s="429">
        <v>9348137569</v>
      </c>
      <c r="O249" s="429"/>
      <c r="P249" s="429"/>
      <c r="Q249" s="429"/>
      <c r="R249" s="429">
        <v>359880763</v>
      </c>
      <c r="S249" s="429"/>
      <c r="T249" s="429"/>
      <c r="U249" s="429"/>
      <c r="V249" s="429"/>
      <c r="W249" s="429">
        <v>769736820</v>
      </c>
      <c r="X249" s="429"/>
      <c r="Y249" s="429"/>
      <c r="Z249" s="429"/>
      <c r="AA249" s="429"/>
      <c r="AB249" s="429"/>
      <c r="AC249" s="429"/>
      <c r="AD249" s="429"/>
      <c r="AE249" s="429"/>
      <c r="AF249" s="429"/>
      <c r="AG249" s="429"/>
      <c r="AH249" s="210"/>
      <c r="AI249" s="210"/>
      <c r="AJ249" s="39"/>
      <c r="AK249" s="42"/>
      <c r="AL249" s="211" t="s">
        <v>303</v>
      </c>
      <c r="AM249" s="104"/>
      <c r="AN249" s="104"/>
      <c r="AO249" s="104"/>
      <c r="AP249" s="104"/>
      <c r="AQ249" s="104"/>
      <c r="AR249" s="104"/>
      <c r="AS249" s="104"/>
      <c r="AT249" s="104"/>
      <c r="AU249" s="104"/>
      <c r="AV249" s="104"/>
      <c r="AW249" s="104"/>
      <c r="AX249" s="419">
        <v>355474036</v>
      </c>
      <c r="AY249" s="419"/>
      <c r="AZ249" s="419"/>
      <c r="BA249" s="419"/>
      <c r="BB249" s="419"/>
      <c r="BC249" s="419"/>
      <c r="BD249" s="185"/>
      <c r="BE249" s="419">
        <v>4097955903</v>
      </c>
      <c r="BF249" s="419"/>
      <c r="BG249" s="419"/>
      <c r="BH249" s="419"/>
      <c r="BI249" s="419"/>
      <c r="BJ249" s="419"/>
      <c r="BK249" s="104"/>
      <c r="BL249" s="419">
        <v>0</v>
      </c>
      <c r="BM249" s="419"/>
      <c r="BN249" s="419"/>
      <c r="BO249" s="419"/>
      <c r="BP249" s="419"/>
      <c r="BQ249" s="419"/>
      <c r="BR249" s="115">
        <v>4898258151</v>
      </c>
      <c r="BU249" s="106"/>
    </row>
    <row r="250" spans="1:73" s="102" customFormat="1" ht="15" customHeight="1">
      <c r="A250" s="39" t="s">
        <v>840</v>
      </c>
      <c r="B250" s="70"/>
      <c r="C250" s="219"/>
      <c r="D250" s="215" t="s">
        <v>318</v>
      </c>
      <c r="E250" s="225"/>
      <c r="F250" s="185"/>
      <c r="G250" s="185"/>
      <c r="J250" s="104"/>
      <c r="K250" s="104"/>
      <c r="L250" s="104"/>
      <c r="M250" s="226">
        <v>40723047</v>
      </c>
      <c r="N250" s="350">
        <v>266310560</v>
      </c>
      <c r="O250" s="350"/>
      <c r="P250" s="350"/>
      <c r="Q250" s="350"/>
      <c r="R250" s="350">
        <v>5906085</v>
      </c>
      <c r="S250" s="350"/>
      <c r="T250" s="350"/>
      <c r="U250" s="350"/>
      <c r="V250" s="350"/>
      <c r="W250" s="350">
        <v>53682123</v>
      </c>
      <c r="X250" s="350"/>
      <c r="Y250" s="350"/>
      <c r="Z250" s="350"/>
      <c r="AA250" s="350"/>
      <c r="AB250" s="350"/>
      <c r="AC250" s="226"/>
      <c r="AD250" s="104"/>
      <c r="AE250" s="104"/>
      <c r="AF250" s="104"/>
      <c r="AG250" s="104"/>
      <c r="AH250" s="104"/>
      <c r="AI250" s="104"/>
      <c r="AJ250" s="39"/>
      <c r="AK250" s="42"/>
      <c r="AL250" s="219" t="s">
        <v>306</v>
      </c>
      <c r="AM250" s="194"/>
      <c r="AN250" s="225"/>
      <c r="AO250" s="185"/>
      <c r="AP250" s="185"/>
      <c r="AS250" s="104"/>
      <c r="AT250" s="104"/>
      <c r="AU250" s="104"/>
      <c r="AV250" s="104"/>
      <c r="AW250" s="104"/>
      <c r="AX250" s="371">
        <v>0</v>
      </c>
      <c r="AY250" s="371"/>
      <c r="AZ250" s="371"/>
      <c r="BA250" s="371"/>
      <c r="BB250" s="371"/>
      <c r="BC250" s="371"/>
      <c r="BD250" s="185"/>
      <c r="BE250" s="371">
        <v>0</v>
      </c>
      <c r="BF250" s="371"/>
      <c r="BG250" s="371"/>
      <c r="BH250" s="371"/>
      <c r="BI250" s="371"/>
      <c r="BJ250" s="371"/>
      <c r="BK250" s="104"/>
      <c r="BL250" s="371">
        <v>0</v>
      </c>
      <c r="BM250" s="371"/>
      <c r="BN250" s="371"/>
      <c r="BO250" s="371"/>
      <c r="BP250" s="371"/>
      <c r="BQ250" s="371"/>
      <c r="BR250" s="41"/>
      <c r="BU250" s="106"/>
    </row>
    <row r="251" spans="1:73" s="143" customFormat="1" ht="15" customHeight="1">
      <c r="A251" s="39" t="s">
        <v>840</v>
      </c>
      <c r="B251" s="70"/>
      <c r="D251" s="217" t="s">
        <v>307</v>
      </c>
      <c r="E251" s="67"/>
      <c r="F251" s="180"/>
      <c r="G251" s="180"/>
      <c r="H251" s="71"/>
      <c r="I251" s="71"/>
      <c r="J251" s="72"/>
      <c r="K251" s="72"/>
      <c r="L251" s="72"/>
      <c r="M251" s="350">
        <v>0</v>
      </c>
      <c r="N251" s="350"/>
      <c r="O251" s="350">
        <v>0</v>
      </c>
      <c r="P251" s="350"/>
      <c r="Q251" s="350"/>
      <c r="R251" s="350">
        <v>0</v>
      </c>
      <c r="S251" s="350"/>
      <c r="T251" s="350"/>
      <c r="U251" s="350"/>
      <c r="V251" s="350">
        <v>0</v>
      </c>
      <c r="W251" s="350">
        <v>0</v>
      </c>
      <c r="X251" s="350"/>
      <c r="Y251" s="350"/>
      <c r="Z251" s="350"/>
      <c r="AA251" s="350"/>
      <c r="AB251" s="350"/>
      <c r="AC251" s="227"/>
      <c r="AD251" s="72"/>
      <c r="AE251" s="72"/>
      <c r="AF251" s="72"/>
      <c r="AG251" s="72"/>
      <c r="AH251" s="72"/>
      <c r="AI251" s="72"/>
      <c r="AJ251" s="39"/>
      <c r="AK251" s="42"/>
      <c r="AL251" s="217" t="s">
        <v>308</v>
      </c>
      <c r="AM251" s="67"/>
      <c r="AN251" s="67"/>
      <c r="AO251" s="180"/>
      <c r="AP251" s="180"/>
      <c r="AQ251" s="71"/>
      <c r="AR251" s="71"/>
      <c r="AS251" s="72"/>
      <c r="AT251" s="72"/>
      <c r="AU251" s="72"/>
      <c r="AV251" s="72"/>
      <c r="AW251" s="72"/>
      <c r="AX251" s="343">
        <v>0</v>
      </c>
      <c r="AY251" s="343"/>
      <c r="AZ251" s="343"/>
      <c r="BA251" s="343"/>
      <c r="BB251" s="343"/>
      <c r="BC251" s="343"/>
      <c r="BD251" s="180"/>
      <c r="BE251" s="343">
        <v>0</v>
      </c>
      <c r="BF251" s="343"/>
      <c r="BG251" s="343"/>
      <c r="BH251" s="343"/>
      <c r="BI251" s="343"/>
      <c r="BJ251" s="343"/>
      <c r="BK251" s="72"/>
      <c r="BL251" s="343">
        <v>0</v>
      </c>
      <c r="BM251" s="343"/>
      <c r="BN251" s="343"/>
      <c r="BO251" s="343"/>
      <c r="BP251" s="343"/>
      <c r="BQ251" s="343"/>
      <c r="BR251" s="85"/>
      <c r="BU251" s="144"/>
    </row>
    <row r="252" spans="1:73" s="102" customFormat="1" ht="15" customHeight="1">
      <c r="A252" s="39" t="s">
        <v>840</v>
      </c>
      <c r="B252" s="70"/>
      <c r="C252" s="217"/>
      <c r="D252" s="228" t="s">
        <v>319</v>
      </c>
      <c r="E252" s="67"/>
      <c r="F252" s="180"/>
      <c r="G252" s="180"/>
      <c r="H252" s="71"/>
      <c r="I252" s="71"/>
      <c r="J252" s="104"/>
      <c r="K252" s="104"/>
      <c r="L252" s="104"/>
      <c r="M252" s="350">
        <v>0</v>
      </c>
      <c r="N252" s="350"/>
      <c r="O252" s="350"/>
      <c r="P252" s="350"/>
      <c r="Q252" s="350"/>
      <c r="R252" s="350">
        <v>0</v>
      </c>
      <c r="S252" s="350"/>
      <c r="T252" s="350"/>
      <c r="U252" s="350"/>
      <c r="V252" s="350"/>
      <c r="W252" s="350">
        <v>0</v>
      </c>
      <c r="X252" s="350"/>
      <c r="Y252" s="350"/>
      <c r="Z252" s="350"/>
      <c r="AA252" s="350"/>
      <c r="AB252" s="350"/>
      <c r="AC252" s="226"/>
      <c r="AD252" s="104"/>
      <c r="AE252" s="104"/>
      <c r="AF252" s="104"/>
      <c r="AG252" s="104"/>
      <c r="AH252" s="104"/>
      <c r="AI252" s="104"/>
      <c r="AJ252" s="39"/>
      <c r="AK252" s="42"/>
      <c r="AL252" s="219" t="s">
        <v>320</v>
      </c>
      <c r="AM252" s="58"/>
      <c r="AN252" s="58"/>
      <c r="AO252" s="185"/>
      <c r="AP252" s="185"/>
      <c r="AS252" s="104"/>
      <c r="AT252" s="104"/>
      <c r="AU252" s="104"/>
      <c r="AV252" s="104"/>
      <c r="AW252" s="104"/>
      <c r="AX252" s="371">
        <v>0</v>
      </c>
      <c r="AY252" s="371"/>
      <c r="AZ252" s="371"/>
      <c r="BA252" s="371"/>
      <c r="BB252" s="371"/>
      <c r="BC252" s="371"/>
      <c r="BD252" s="185"/>
      <c r="BE252" s="371">
        <v>0</v>
      </c>
      <c r="BF252" s="371"/>
      <c r="BG252" s="371"/>
      <c r="BH252" s="371"/>
      <c r="BI252" s="371"/>
      <c r="BJ252" s="371"/>
      <c r="BK252" s="104"/>
      <c r="BL252" s="371">
        <v>0</v>
      </c>
      <c r="BM252" s="371"/>
      <c r="BN252" s="371"/>
      <c r="BO252" s="371"/>
      <c r="BP252" s="371"/>
      <c r="BQ252" s="371"/>
      <c r="BR252" s="41"/>
      <c r="BU252" s="106"/>
    </row>
    <row r="253" spans="1:73" s="143" customFormat="1" ht="15" customHeight="1">
      <c r="A253" s="39" t="s">
        <v>840</v>
      </c>
      <c r="B253" s="70"/>
      <c r="D253" s="217" t="s">
        <v>310</v>
      </c>
      <c r="E253" s="67"/>
      <c r="F253" s="180"/>
      <c r="G253" s="180"/>
      <c r="H253" s="71"/>
      <c r="I253" s="71"/>
      <c r="J253" s="72"/>
      <c r="K253" s="72"/>
      <c r="L253" s="72"/>
      <c r="M253" s="350">
        <v>0</v>
      </c>
      <c r="N253" s="350"/>
      <c r="O253" s="350">
        <v>0</v>
      </c>
      <c r="P253" s="350"/>
      <c r="Q253" s="350"/>
      <c r="R253" s="350">
        <v>0</v>
      </c>
      <c r="S253" s="350"/>
      <c r="T253" s="350"/>
      <c r="U253" s="350"/>
      <c r="V253" s="350">
        <v>0</v>
      </c>
      <c r="W253" s="350">
        <v>0</v>
      </c>
      <c r="X253" s="350"/>
      <c r="Y253" s="350"/>
      <c r="Z253" s="350"/>
      <c r="AA253" s="350"/>
      <c r="AB253" s="350"/>
      <c r="AC253" s="227"/>
      <c r="AD253" s="72"/>
      <c r="AE253" s="72"/>
      <c r="AF253" s="72"/>
      <c r="AG253" s="72"/>
      <c r="AH253" s="72"/>
      <c r="AI253" s="72"/>
      <c r="AJ253" s="39"/>
      <c r="AK253" s="42"/>
      <c r="AL253" s="217" t="s">
        <v>311</v>
      </c>
      <c r="AM253" s="67"/>
      <c r="AN253" s="67"/>
      <c r="AO253" s="180"/>
      <c r="AP253" s="180"/>
      <c r="AQ253" s="71"/>
      <c r="AR253" s="71"/>
      <c r="AS253" s="72"/>
      <c r="AT253" s="72"/>
      <c r="AU253" s="72"/>
      <c r="AV253" s="72"/>
      <c r="AW253" s="72"/>
      <c r="AX253" s="343">
        <v>0</v>
      </c>
      <c r="AY253" s="343"/>
      <c r="AZ253" s="343"/>
      <c r="BA253" s="343"/>
      <c r="BB253" s="343"/>
      <c r="BC253" s="343"/>
      <c r="BD253" s="96"/>
      <c r="BE253" s="343">
        <v>0</v>
      </c>
      <c r="BF253" s="343"/>
      <c r="BG253" s="343"/>
      <c r="BH253" s="343"/>
      <c r="BI253" s="343"/>
      <c r="BJ253" s="343"/>
      <c r="BK253" s="72"/>
      <c r="BL253" s="343">
        <v>0</v>
      </c>
      <c r="BM253" s="343"/>
      <c r="BN253" s="343"/>
      <c r="BO253" s="343"/>
      <c r="BP253" s="343"/>
      <c r="BQ253" s="343"/>
      <c r="BR253" s="85"/>
      <c r="BU253" s="144"/>
    </row>
    <row r="254" spans="1:73" s="143" customFormat="1" ht="15" customHeight="1">
      <c r="A254" s="39" t="s">
        <v>840</v>
      </c>
      <c r="B254" s="70"/>
      <c r="D254" s="217" t="s">
        <v>312</v>
      </c>
      <c r="E254" s="67"/>
      <c r="F254" s="180"/>
      <c r="G254" s="180"/>
      <c r="H254" s="71"/>
      <c r="I254" s="71"/>
      <c r="J254" s="72"/>
      <c r="K254" s="72"/>
      <c r="L254" s="72"/>
      <c r="M254" s="350">
        <v>0</v>
      </c>
      <c r="N254" s="350"/>
      <c r="O254" s="350">
        <v>0</v>
      </c>
      <c r="P254" s="350"/>
      <c r="Q254" s="350"/>
      <c r="R254" s="350">
        <v>0</v>
      </c>
      <c r="S254" s="350"/>
      <c r="T254" s="350"/>
      <c r="U254" s="350"/>
      <c r="V254" s="350">
        <v>0</v>
      </c>
      <c r="W254" s="350">
        <v>39065832</v>
      </c>
      <c r="X254" s="350"/>
      <c r="Y254" s="350"/>
      <c r="Z254" s="350"/>
      <c r="AA254" s="350"/>
      <c r="AB254" s="350"/>
      <c r="AC254" s="227"/>
      <c r="AD254" s="72"/>
      <c r="AE254" s="72"/>
      <c r="AF254" s="72"/>
      <c r="AG254" s="72"/>
      <c r="AH254" s="72"/>
      <c r="AI254" s="72"/>
      <c r="AJ254" s="39"/>
      <c r="AK254" s="42"/>
      <c r="AL254" s="217" t="s">
        <v>308</v>
      </c>
      <c r="AM254" s="67"/>
      <c r="AN254" s="67"/>
      <c r="AO254" s="180"/>
      <c r="AP254" s="180"/>
      <c r="AQ254" s="71"/>
      <c r="AR254" s="71"/>
      <c r="AS254" s="72"/>
      <c r="AT254" s="72"/>
      <c r="AU254" s="72"/>
      <c r="AV254" s="72"/>
      <c r="AW254" s="72"/>
      <c r="AX254" s="343">
        <v>0</v>
      </c>
      <c r="AY254" s="343"/>
      <c r="AZ254" s="343"/>
      <c r="BA254" s="343"/>
      <c r="BB254" s="343"/>
      <c r="BC254" s="343"/>
      <c r="BD254" s="180"/>
      <c r="BE254" s="343">
        <v>0</v>
      </c>
      <c r="BF254" s="343"/>
      <c r="BG254" s="343"/>
      <c r="BH254" s="343"/>
      <c r="BI254" s="343"/>
      <c r="BJ254" s="343"/>
      <c r="BK254" s="72"/>
      <c r="BL254" s="343">
        <v>0</v>
      </c>
      <c r="BM254" s="343"/>
      <c r="BN254" s="343"/>
      <c r="BO254" s="343"/>
      <c r="BP254" s="343"/>
      <c r="BQ254" s="343"/>
      <c r="BR254" s="85"/>
      <c r="BU254" s="144"/>
    </row>
    <row r="255" spans="1:73" s="102" customFormat="1" ht="15" customHeight="1">
      <c r="A255" s="39" t="s">
        <v>840</v>
      </c>
      <c r="B255" s="207"/>
      <c r="C255" s="220" t="s">
        <v>321</v>
      </c>
      <c r="D255" s="220"/>
      <c r="E255" s="220"/>
      <c r="F255" s="220"/>
      <c r="G255" s="208"/>
      <c r="H255" s="208"/>
      <c r="I255" s="208"/>
      <c r="J255" s="208"/>
      <c r="K255" s="208"/>
      <c r="L255" s="208"/>
      <c r="M255" s="229">
        <f>M249+M250</f>
        <v>469395606</v>
      </c>
      <c r="N255" s="427">
        <f>N249+N250</f>
        <v>9614448129</v>
      </c>
      <c r="O255" s="427"/>
      <c r="P255" s="427"/>
      <c r="Q255" s="427"/>
      <c r="R255" s="427">
        <f>R249+R250</f>
        <v>365786848</v>
      </c>
      <c r="S255" s="427"/>
      <c r="T255" s="427"/>
      <c r="U255" s="427"/>
      <c r="V255" s="427"/>
      <c r="W255" s="427">
        <f>W249+W250-W254</f>
        <v>784353111</v>
      </c>
      <c r="X255" s="427"/>
      <c r="Y255" s="427"/>
      <c r="Z255" s="427"/>
      <c r="AA255" s="427"/>
      <c r="AB255" s="427"/>
      <c r="AC255" s="229"/>
      <c r="AD255" s="428"/>
      <c r="AE255" s="428"/>
      <c r="AF255" s="428"/>
      <c r="AG255" s="428"/>
      <c r="AH255" s="221"/>
      <c r="AI255" s="221"/>
      <c r="AJ255" s="39"/>
      <c r="AK255" s="42"/>
      <c r="AL255" s="222" t="s">
        <v>314</v>
      </c>
      <c r="AM255" s="222"/>
      <c r="AN255" s="222"/>
      <c r="AO255" s="222"/>
      <c r="AP255" s="211"/>
      <c r="AQ255" s="211"/>
      <c r="AR255" s="211"/>
      <c r="AS255" s="211"/>
      <c r="AT255" s="211"/>
      <c r="AU255" s="211"/>
      <c r="AV255" s="211"/>
      <c r="AW255" s="104"/>
      <c r="AX255" s="417">
        <v>355474036</v>
      </c>
      <c r="AY255" s="417"/>
      <c r="AZ255" s="417"/>
      <c r="BA255" s="417"/>
      <c r="BB255" s="417"/>
      <c r="BC255" s="417"/>
      <c r="BD255" s="185"/>
      <c r="BE255" s="417">
        <v>4097955903</v>
      </c>
      <c r="BF255" s="417"/>
      <c r="BG255" s="417"/>
      <c r="BH255" s="417"/>
      <c r="BI255" s="417"/>
      <c r="BJ255" s="417"/>
      <c r="BK255" s="104"/>
      <c r="BL255" s="417">
        <v>4453429939</v>
      </c>
      <c r="BM255" s="417"/>
      <c r="BN255" s="417"/>
      <c r="BO255" s="417"/>
      <c r="BP255" s="417"/>
      <c r="BQ255" s="417"/>
      <c r="BR255" s="115">
        <v>5616101964</v>
      </c>
      <c r="BU255" s="106"/>
    </row>
    <row r="256" spans="1:69" ht="15" customHeight="1">
      <c r="A256" s="39" t="s">
        <v>840</v>
      </c>
      <c r="C256" s="198" t="s">
        <v>322</v>
      </c>
      <c r="D256" s="43"/>
      <c r="E256" s="203"/>
      <c r="F256" s="206"/>
      <c r="G256" s="204"/>
      <c r="H256" s="204"/>
      <c r="I256" s="205"/>
      <c r="J256" s="204"/>
      <c r="K256" s="204"/>
      <c r="L256" s="204"/>
      <c r="M256" s="204"/>
      <c r="N256" s="204"/>
      <c r="O256" s="204"/>
      <c r="P256" s="204"/>
      <c r="Q256" s="204"/>
      <c r="R256" s="206"/>
      <c r="S256" s="206"/>
      <c r="T256" s="206"/>
      <c r="U256" s="206"/>
      <c r="V256" s="206"/>
      <c r="W256" s="206"/>
      <c r="X256" s="206"/>
      <c r="Y256" s="206"/>
      <c r="Z256" s="206"/>
      <c r="AA256" s="206"/>
      <c r="AB256" s="206"/>
      <c r="AC256" s="230"/>
      <c r="AD256" s="100"/>
      <c r="AE256" s="100"/>
      <c r="AF256" s="100"/>
      <c r="AG256" s="100"/>
      <c r="AH256" s="100"/>
      <c r="AI256" s="100"/>
      <c r="AJ256" s="39"/>
      <c r="AK256" s="42"/>
      <c r="AL256" s="198" t="s">
        <v>323</v>
      </c>
      <c r="AM256" s="43"/>
      <c r="AN256" s="203"/>
      <c r="AO256" s="206"/>
      <c r="AP256" s="204"/>
      <c r="AQ256" s="204"/>
      <c r="AR256" s="205"/>
      <c r="AS256" s="204"/>
      <c r="AT256" s="204"/>
      <c r="AU256" s="204"/>
      <c r="AV256" s="204"/>
      <c r="AW256" s="180"/>
      <c r="AX256" s="206"/>
      <c r="AY256" s="206"/>
      <c r="AZ256" s="206"/>
      <c r="BA256" s="206"/>
      <c r="BB256" s="206"/>
      <c r="BC256" s="206"/>
      <c r="BD256" s="180"/>
      <c r="BE256" s="206"/>
      <c r="BF256" s="206"/>
      <c r="BG256" s="206"/>
      <c r="BH256" s="206"/>
      <c r="BI256" s="206"/>
      <c r="BJ256" s="206"/>
      <c r="BL256" s="206"/>
      <c r="BM256" s="206"/>
      <c r="BN256" s="206"/>
      <c r="BO256" s="206"/>
      <c r="BP256" s="206"/>
      <c r="BQ256" s="206"/>
    </row>
    <row r="257" spans="1:73" s="102" customFormat="1" ht="15" customHeight="1">
      <c r="A257" s="39" t="s">
        <v>840</v>
      </c>
      <c r="B257" s="70"/>
      <c r="C257" s="213" t="s">
        <v>324</v>
      </c>
      <c r="D257" s="211"/>
      <c r="E257" s="211"/>
      <c r="F257" s="211"/>
      <c r="G257" s="211"/>
      <c r="H257" s="211"/>
      <c r="I257" s="211"/>
      <c r="J257" s="104"/>
      <c r="K257" s="104"/>
      <c r="L257" s="104"/>
      <c r="M257" s="323">
        <f>M240-M249</f>
        <v>139986000</v>
      </c>
      <c r="N257" s="341">
        <f>N240-N249</f>
        <v>1054570552</v>
      </c>
      <c r="O257" s="341"/>
      <c r="P257" s="341"/>
      <c r="Q257" s="341"/>
      <c r="R257" s="341">
        <f>R240-R249</f>
        <v>37263102</v>
      </c>
      <c r="S257" s="341"/>
      <c r="T257" s="341"/>
      <c r="U257" s="341"/>
      <c r="V257" s="341"/>
      <c r="W257" s="341">
        <f>W240-W249</f>
        <v>49844180</v>
      </c>
      <c r="X257" s="341"/>
      <c r="Y257" s="341"/>
      <c r="Z257" s="341"/>
      <c r="AA257" s="341"/>
      <c r="AB257" s="341"/>
      <c r="AC257" s="231"/>
      <c r="AD257" s="231"/>
      <c r="AE257" s="231"/>
      <c r="AF257" s="231"/>
      <c r="AG257" s="231"/>
      <c r="AH257" s="231"/>
      <c r="AI257" s="231"/>
      <c r="AJ257" s="39"/>
      <c r="AK257" s="42"/>
      <c r="AL257" s="211" t="s">
        <v>325</v>
      </c>
      <c r="AM257" s="211"/>
      <c r="AN257" s="211"/>
      <c r="AO257" s="211"/>
      <c r="AP257" s="211"/>
      <c r="AQ257" s="211"/>
      <c r="AR257" s="211"/>
      <c r="AS257" s="211"/>
      <c r="AT257" s="211"/>
      <c r="AU257" s="211"/>
      <c r="AV257" s="211"/>
      <c r="AW257" s="211"/>
      <c r="AX257" s="371">
        <v>-355474036</v>
      </c>
      <c r="AY257" s="371"/>
      <c r="AZ257" s="371"/>
      <c r="BA257" s="371"/>
      <c r="BB257" s="371"/>
      <c r="BC257" s="371"/>
      <c r="BD257" s="185"/>
      <c r="BE257" s="371">
        <v>3302725701</v>
      </c>
      <c r="BF257" s="371"/>
      <c r="BG257" s="371"/>
      <c r="BH257" s="371"/>
      <c r="BI257" s="371"/>
      <c r="BJ257" s="371"/>
      <c r="BK257" s="104"/>
      <c r="BL257" s="371">
        <v>2947251665</v>
      </c>
      <c r="BM257" s="371"/>
      <c r="BN257" s="371"/>
      <c r="BO257" s="371"/>
      <c r="BP257" s="371"/>
      <c r="BQ257" s="371"/>
      <c r="BR257" s="115">
        <v>4374171246</v>
      </c>
      <c r="BU257" s="106"/>
    </row>
    <row r="258" spans="1:73" s="102" customFormat="1" ht="15" customHeight="1" thickBot="1">
      <c r="A258" s="39" t="s">
        <v>840</v>
      </c>
      <c r="B258" s="70"/>
      <c r="C258" s="232" t="s">
        <v>326</v>
      </c>
      <c r="D258" s="233"/>
      <c r="E258" s="233"/>
      <c r="F258" s="233"/>
      <c r="G258" s="233"/>
      <c r="H258" s="233"/>
      <c r="I258" s="233"/>
      <c r="J258" s="234"/>
      <c r="K258" s="234"/>
      <c r="L258" s="234"/>
      <c r="M258" s="324">
        <f>M247-M255</f>
        <v>99262953</v>
      </c>
      <c r="N258" s="342">
        <f>N247-N255</f>
        <v>788259992</v>
      </c>
      <c r="O258" s="342"/>
      <c r="P258" s="342"/>
      <c r="Q258" s="342"/>
      <c r="R258" s="342">
        <f>R247-R255</f>
        <v>31357017</v>
      </c>
      <c r="S258" s="342"/>
      <c r="T258" s="342"/>
      <c r="U258" s="342"/>
      <c r="V258" s="342"/>
      <c r="W258" s="342">
        <f>W247-W255</f>
        <v>35227889</v>
      </c>
      <c r="X258" s="342"/>
      <c r="Y258" s="342"/>
      <c r="Z258" s="342"/>
      <c r="AA258" s="342"/>
      <c r="AB258" s="342"/>
      <c r="AC258" s="234"/>
      <c r="AD258" s="234"/>
      <c r="AE258" s="234"/>
      <c r="AF258" s="234"/>
      <c r="AG258" s="234"/>
      <c r="AH258" s="234"/>
      <c r="AI258" s="234"/>
      <c r="AJ258" s="39"/>
      <c r="AK258" s="42"/>
      <c r="AL258" s="233" t="s">
        <v>327</v>
      </c>
      <c r="AM258" s="233"/>
      <c r="AN258" s="233"/>
      <c r="AO258" s="233"/>
      <c r="AP258" s="233"/>
      <c r="AQ258" s="233"/>
      <c r="AR258" s="233"/>
      <c r="AS258" s="233"/>
      <c r="AT258" s="233"/>
      <c r="AU258" s="233"/>
      <c r="AV258" s="233"/>
      <c r="AW258" s="211"/>
      <c r="AX258" s="413">
        <v>-355474036</v>
      </c>
      <c r="AY258" s="413"/>
      <c r="AZ258" s="413"/>
      <c r="BA258" s="413"/>
      <c r="BB258" s="413"/>
      <c r="BC258" s="413"/>
      <c r="BD258" s="185"/>
      <c r="BE258" s="413">
        <v>3302725701</v>
      </c>
      <c r="BF258" s="413"/>
      <c r="BG258" s="413"/>
      <c r="BH258" s="413"/>
      <c r="BI258" s="413"/>
      <c r="BJ258" s="413"/>
      <c r="BK258" s="104"/>
      <c r="BL258" s="413">
        <v>2947251665</v>
      </c>
      <c r="BM258" s="413"/>
      <c r="BN258" s="413"/>
      <c r="BO258" s="413"/>
      <c r="BP258" s="413"/>
      <c r="BQ258" s="413"/>
      <c r="BR258" s="115">
        <v>4201994013</v>
      </c>
      <c r="BU258" s="106"/>
    </row>
    <row r="259" spans="1:73" s="102" customFormat="1" ht="15" customHeight="1" thickTop="1">
      <c r="A259" s="39"/>
      <c r="B259" s="70"/>
      <c r="C259" s="211"/>
      <c r="D259" s="211"/>
      <c r="E259" s="211"/>
      <c r="F259" s="211"/>
      <c r="G259" s="211"/>
      <c r="H259" s="211"/>
      <c r="I259" s="211"/>
      <c r="J259" s="104"/>
      <c r="K259" s="104"/>
      <c r="L259" s="104"/>
      <c r="M259" s="104"/>
      <c r="N259" s="104"/>
      <c r="O259" s="41"/>
      <c r="P259" s="41"/>
      <c r="Q259" s="41"/>
      <c r="R259" s="41"/>
      <c r="S259" s="41"/>
      <c r="T259" s="41"/>
      <c r="U259" s="185"/>
      <c r="V259" s="41"/>
      <c r="W259" s="41"/>
      <c r="X259" s="41"/>
      <c r="Y259" s="41"/>
      <c r="Z259" s="41"/>
      <c r="AA259" s="41"/>
      <c r="AB259" s="41"/>
      <c r="AC259" s="104"/>
      <c r="AD259" s="41"/>
      <c r="AE259" s="41"/>
      <c r="AF259" s="41"/>
      <c r="AG259" s="41"/>
      <c r="AH259" s="41"/>
      <c r="AI259" s="41"/>
      <c r="AJ259" s="39"/>
      <c r="AK259" s="42"/>
      <c r="AL259" s="211"/>
      <c r="AM259" s="211"/>
      <c r="AN259" s="211"/>
      <c r="AO259" s="211"/>
      <c r="AP259" s="211"/>
      <c r="AQ259" s="211"/>
      <c r="AR259" s="211"/>
      <c r="AS259" s="211"/>
      <c r="AT259" s="211"/>
      <c r="AU259" s="211"/>
      <c r="AV259" s="211"/>
      <c r="AW259" s="211"/>
      <c r="AX259" s="41"/>
      <c r="AY259" s="41"/>
      <c r="AZ259" s="41"/>
      <c r="BA259" s="41"/>
      <c r="BB259" s="41"/>
      <c r="BC259" s="41"/>
      <c r="BD259" s="185"/>
      <c r="BE259" s="41"/>
      <c r="BF259" s="41"/>
      <c r="BG259" s="41"/>
      <c r="BH259" s="41"/>
      <c r="BI259" s="41"/>
      <c r="BJ259" s="41"/>
      <c r="BK259" s="104"/>
      <c r="BL259" s="41"/>
      <c r="BM259" s="41"/>
      <c r="BN259" s="41"/>
      <c r="BO259" s="41"/>
      <c r="BP259" s="41"/>
      <c r="BQ259" s="41"/>
      <c r="BR259" s="41"/>
      <c r="BU259" s="106"/>
    </row>
    <row r="260" spans="1:56" ht="15" customHeight="1" outlineLevel="1">
      <c r="A260" s="39" t="s">
        <v>840</v>
      </c>
      <c r="C260" s="78" t="s">
        <v>328</v>
      </c>
      <c r="D260" s="180"/>
      <c r="E260" s="180"/>
      <c r="F260" s="180"/>
      <c r="G260" s="180"/>
      <c r="H260" s="180"/>
      <c r="I260" s="180"/>
      <c r="J260" s="180"/>
      <c r="K260" s="180"/>
      <c r="L260" s="180"/>
      <c r="M260" s="180"/>
      <c r="N260" s="180"/>
      <c r="O260" s="180"/>
      <c r="P260" s="180"/>
      <c r="Q260" s="180"/>
      <c r="R260" s="180"/>
      <c r="S260" s="180"/>
      <c r="T260" s="180"/>
      <c r="U260" s="180"/>
      <c r="AJ260" s="39"/>
      <c r="AK260" s="42"/>
      <c r="AL260" s="78" t="s">
        <v>254</v>
      </c>
      <c r="AM260" s="180"/>
      <c r="AN260" s="180"/>
      <c r="AO260" s="180"/>
      <c r="AP260" s="180"/>
      <c r="AQ260" s="180"/>
      <c r="AR260" s="180"/>
      <c r="AS260" s="180"/>
      <c r="AT260" s="180"/>
      <c r="AU260" s="180"/>
      <c r="AV260" s="180"/>
      <c r="AW260" s="180"/>
      <c r="AX260" s="180"/>
      <c r="AY260" s="180"/>
      <c r="AZ260" s="180"/>
      <c r="BA260" s="180"/>
      <c r="BB260" s="180"/>
      <c r="BC260" s="180"/>
      <c r="BD260" s="180"/>
    </row>
    <row r="261" spans="1:69" ht="15" customHeight="1" outlineLevel="1">
      <c r="A261" s="39" t="s">
        <v>840</v>
      </c>
      <c r="C261" s="235" t="s">
        <v>329</v>
      </c>
      <c r="D261" s="180"/>
      <c r="E261" s="180"/>
      <c r="F261" s="180"/>
      <c r="G261" s="180"/>
      <c r="H261" s="180"/>
      <c r="I261" s="180"/>
      <c r="J261" s="180"/>
      <c r="K261" s="180"/>
      <c r="L261" s="180"/>
      <c r="M261" s="180"/>
      <c r="N261" s="180"/>
      <c r="O261" s="180"/>
      <c r="P261" s="180"/>
      <c r="Q261" s="180"/>
      <c r="R261" s="180"/>
      <c r="S261" s="180"/>
      <c r="T261" s="180"/>
      <c r="U261" s="180"/>
      <c r="AD261" s="343"/>
      <c r="AE261" s="343"/>
      <c r="AF261" s="343"/>
      <c r="AG261" s="343"/>
      <c r="AH261" s="343"/>
      <c r="AI261" s="343"/>
      <c r="AJ261" s="39"/>
      <c r="AK261" s="42"/>
      <c r="AL261" s="78" t="s">
        <v>330</v>
      </c>
      <c r="AM261" s="180"/>
      <c r="AN261" s="180"/>
      <c r="AO261" s="180"/>
      <c r="AP261" s="180"/>
      <c r="AQ261" s="180"/>
      <c r="AR261" s="180"/>
      <c r="AS261" s="180"/>
      <c r="AT261" s="180"/>
      <c r="AU261" s="180"/>
      <c r="AV261" s="180"/>
      <c r="AW261" s="180"/>
      <c r="AX261" s="180"/>
      <c r="AY261" s="180"/>
      <c r="AZ261" s="180"/>
      <c r="BA261" s="180"/>
      <c r="BB261" s="180"/>
      <c r="BC261" s="180"/>
      <c r="BD261" s="180"/>
      <c r="BL261" s="343"/>
      <c r="BM261" s="343"/>
      <c r="BN261" s="343"/>
      <c r="BO261" s="343"/>
      <c r="BP261" s="343"/>
      <c r="BQ261" s="343"/>
    </row>
    <row r="262" spans="1:69" ht="15" customHeight="1" outlineLevel="1">
      <c r="A262" s="39" t="s">
        <v>840</v>
      </c>
      <c r="C262" s="235" t="s">
        <v>331</v>
      </c>
      <c r="D262" s="180"/>
      <c r="E262" s="180"/>
      <c r="F262" s="180"/>
      <c r="G262" s="180"/>
      <c r="H262" s="180"/>
      <c r="I262" s="180"/>
      <c r="J262" s="180"/>
      <c r="K262" s="180"/>
      <c r="L262" s="180"/>
      <c r="M262" s="180"/>
      <c r="N262" s="180"/>
      <c r="O262" s="180"/>
      <c r="P262" s="180"/>
      <c r="Q262" s="180"/>
      <c r="R262" s="180"/>
      <c r="S262" s="180"/>
      <c r="T262" s="180"/>
      <c r="U262" s="180"/>
      <c r="AD262" s="343"/>
      <c r="AE262" s="343"/>
      <c r="AF262" s="343"/>
      <c r="AG262" s="343"/>
      <c r="AH262" s="343"/>
      <c r="AI262" s="343"/>
      <c r="AJ262" s="39"/>
      <c r="AK262" s="42"/>
      <c r="AL262" s="78" t="s">
        <v>332</v>
      </c>
      <c r="AM262" s="180"/>
      <c r="AN262" s="180"/>
      <c r="AO262" s="180"/>
      <c r="AP262" s="180"/>
      <c r="AQ262" s="180"/>
      <c r="AR262" s="180"/>
      <c r="AS262" s="180"/>
      <c r="AT262" s="180"/>
      <c r="AU262" s="180"/>
      <c r="AV262" s="180"/>
      <c r="AW262" s="180"/>
      <c r="AX262" s="180"/>
      <c r="AY262" s="180"/>
      <c r="AZ262" s="180"/>
      <c r="BA262" s="180"/>
      <c r="BB262" s="180"/>
      <c r="BC262" s="180"/>
      <c r="BD262" s="180"/>
      <c r="BL262" s="343"/>
      <c r="BM262" s="343"/>
      <c r="BN262" s="343"/>
      <c r="BO262" s="343"/>
      <c r="BP262" s="343"/>
      <c r="BQ262" s="343"/>
    </row>
    <row r="263" spans="1:69" ht="15" customHeight="1" outlineLevel="1">
      <c r="A263" s="39" t="s">
        <v>840</v>
      </c>
      <c r="C263" s="235" t="s">
        <v>333</v>
      </c>
      <c r="D263" s="180"/>
      <c r="E263" s="180"/>
      <c r="F263" s="180"/>
      <c r="G263" s="180"/>
      <c r="H263" s="180"/>
      <c r="I263" s="180"/>
      <c r="J263" s="180"/>
      <c r="K263" s="180"/>
      <c r="L263" s="180"/>
      <c r="M263" s="180"/>
      <c r="N263" s="180"/>
      <c r="O263" s="180"/>
      <c r="P263" s="180"/>
      <c r="Q263" s="180"/>
      <c r="R263" s="180"/>
      <c r="S263" s="180"/>
      <c r="T263" s="180"/>
      <c r="U263" s="180"/>
      <c r="AD263" s="343"/>
      <c r="AE263" s="343"/>
      <c r="AF263" s="343"/>
      <c r="AG263" s="343"/>
      <c r="AH263" s="343"/>
      <c r="AI263" s="343"/>
      <c r="AJ263" s="39"/>
      <c r="AK263" s="42"/>
      <c r="AL263" s="78" t="s">
        <v>334</v>
      </c>
      <c r="AM263" s="180"/>
      <c r="AN263" s="180"/>
      <c r="AO263" s="180"/>
      <c r="AP263" s="180"/>
      <c r="AQ263" s="180"/>
      <c r="AR263" s="180"/>
      <c r="AS263" s="180"/>
      <c r="AT263" s="180"/>
      <c r="AU263" s="180"/>
      <c r="AV263" s="180"/>
      <c r="AW263" s="180"/>
      <c r="AX263" s="180"/>
      <c r="AY263" s="180"/>
      <c r="AZ263" s="180"/>
      <c r="BA263" s="180"/>
      <c r="BB263" s="180"/>
      <c r="BC263" s="180"/>
      <c r="BD263" s="180"/>
      <c r="BL263" s="343"/>
      <c r="BM263" s="343"/>
      <c r="BN263" s="343"/>
      <c r="BO263" s="343"/>
      <c r="BP263" s="343"/>
      <c r="BQ263" s="343"/>
    </row>
    <row r="264" spans="1:69" ht="15" customHeight="1" outlineLevel="1">
      <c r="A264" s="39" t="s">
        <v>840</v>
      </c>
      <c r="C264" s="235" t="s">
        <v>335</v>
      </c>
      <c r="D264" s="180"/>
      <c r="E264" s="180"/>
      <c r="F264" s="180"/>
      <c r="G264" s="180"/>
      <c r="H264" s="180"/>
      <c r="I264" s="180"/>
      <c r="J264" s="180"/>
      <c r="K264" s="180"/>
      <c r="L264" s="180"/>
      <c r="M264" s="180"/>
      <c r="N264" s="180"/>
      <c r="O264" s="180"/>
      <c r="P264" s="180"/>
      <c r="Q264" s="180"/>
      <c r="R264" s="180"/>
      <c r="S264" s="180"/>
      <c r="T264" s="180"/>
      <c r="U264" s="180"/>
      <c r="AD264" s="343"/>
      <c r="AE264" s="343"/>
      <c r="AF264" s="343"/>
      <c r="AG264" s="343"/>
      <c r="AH264" s="343"/>
      <c r="AI264" s="343"/>
      <c r="AJ264" s="39"/>
      <c r="AK264" s="42"/>
      <c r="AL264" s="78" t="s">
        <v>336</v>
      </c>
      <c r="AM264" s="180"/>
      <c r="AN264" s="180"/>
      <c r="AO264" s="180"/>
      <c r="AP264" s="180"/>
      <c r="AQ264" s="180"/>
      <c r="AR264" s="180"/>
      <c r="AS264" s="180"/>
      <c r="AT264" s="180"/>
      <c r="AU264" s="180"/>
      <c r="AV264" s="180"/>
      <c r="AW264" s="180"/>
      <c r="AX264" s="180"/>
      <c r="AY264" s="180"/>
      <c r="AZ264" s="180"/>
      <c r="BA264" s="180"/>
      <c r="BB264" s="180"/>
      <c r="BC264" s="180"/>
      <c r="BD264" s="180"/>
      <c r="BL264" s="343"/>
      <c r="BM264" s="343"/>
      <c r="BN264" s="343"/>
      <c r="BO264" s="343"/>
      <c r="BP264" s="343"/>
      <c r="BQ264" s="343"/>
    </row>
    <row r="265" spans="1:69" ht="15" customHeight="1" outlineLevel="1">
      <c r="A265" s="39" t="s">
        <v>840</v>
      </c>
      <c r="C265" s="78" t="s">
        <v>337</v>
      </c>
      <c r="D265" s="180"/>
      <c r="E265" s="180"/>
      <c r="F265" s="180"/>
      <c r="G265" s="180"/>
      <c r="H265" s="180"/>
      <c r="I265" s="180"/>
      <c r="J265" s="180"/>
      <c r="K265" s="180"/>
      <c r="L265" s="180"/>
      <c r="M265" s="180"/>
      <c r="N265" s="180"/>
      <c r="O265" s="180"/>
      <c r="P265" s="180"/>
      <c r="Q265" s="180"/>
      <c r="R265" s="180"/>
      <c r="S265" s="180"/>
      <c r="T265" s="180"/>
      <c r="U265" s="180"/>
      <c r="AD265" s="343"/>
      <c r="AE265" s="343"/>
      <c r="AF265" s="343"/>
      <c r="AG265" s="343"/>
      <c r="AH265" s="343"/>
      <c r="AI265" s="343"/>
      <c r="AJ265" s="39"/>
      <c r="AK265" s="42"/>
      <c r="AL265" s="78" t="s">
        <v>338</v>
      </c>
      <c r="AM265" s="180"/>
      <c r="AN265" s="180"/>
      <c r="AO265" s="180"/>
      <c r="AP265" s="180"/>
      <c r="AQ265" s="180"/>
      <c r="AR265" s="180"/>
      <c r="AS265" s="180"/>
      <c r="AT265" s="180"/>
      <c r="AU265" s="180"/>
      <c r="AV265" s="180"/>
      <c r="AW265" s="180"/>
      <c r="AX265" s="180"/>
      <c r="AY265" s="180"/>
      <c r="AZ265" s="180"/>
      <c r="BA265" s="180"/>
      <c r="BB265" s="180"/>
      <c r="BC265" s="180"/>
      <c r="BD265" s="180"/>
      <c r="BL265" s="343"/>
      <c r="BM265" s="343"/>
      <c r="BN265" s="343"/>
      <c r="BO265" s="343"/>
      <c r="BP265" s="343"/>
      <c r="BQ265" s="343"/>
    </row>
    <row r="266" spans="1:56" ht="15" customHeight="1" outlineLevel="1">
      <c r="A266" s="39" t="s">
        <v>840</v>
      </c>
      <c r="D266" s="180"/>
      <c r="E266" s="180"/>
      <c r="F266" s="180"/>
      <c r="G266" s="180"/>
      <c r="H266" s="180"/>
      <c r="I266" s="180"/>
      <c r="J266" s="180"/>
      <c r="K266" s="180"/>
      <c r="L266" s="180"/>
      <c r="M266" s="180"/>
      <c r="N266" s="180"/>
      <c r="O266" s="180"/>
      <c r="P266" s="180"/>
      <c r="Q266" s="180"/>
      <c r="R266" s="180"/>
      <c r="S266" s="180"/>
      <c r="T266" s="180"/>
      <c r="U266" s="180"/>
      <c r="AJ266" s="39"/>
      <c r="AK266" s="42"/>
      <c r="AM266" s="180"/>
      <c r="AN266" s="180"/>
      <c r="AO266" s="180"/>
      <c r="AP266" s="180"/>
      <c r="AQ266" s="180"/>
      <c r="AR266" s="180"/>
      <c r="AS266" s="180"/>
      <c r="AT266" s="180"/>
      <c r="AU266" s="180"/>
      <c r="AV266" s="180"/>
      <c r="AW266" s="180"/>
      <c r="AX266" s="180"/>
      <c r="AY266" s="180"/>
      <c r="AZ266" s="180"/>
      <c r="BA266" s="180"/>
      <c r="BB266" s="180"/>
      <c r="BC266" s="180"/>
      <c r="BD266" s="180"/>
    </row>
    <row r="267" spans="1:56" ht="15" customHeight="1">
      <c r="A267" s="94" t="s">
        <v>339</v>
      </c>
      <c r="B267" s="70" t="s">
        <v>840</v>
      </c>
      <c r="C267" s="70" t="s">
        <v>340</v>
      </c>
      <c r="D267" s="180"/>
      <c r="E267" s="180"/>
      <c r="F267" s="180"/>
      <c r="G267" s="180"/>
      <c r="H267" s="180"/>
      <c r="I267" s="180"/>
      <c r="J267" s="180"/>
      <c r="K267" s="180"/>
      <c r="L267" s="180"/>
      <c r="M267" s="180"/>
      <c r="N267" s="180"/>
      <c r="O267" s="180"/>
      <c r="P267" s="180"/>
      <c r="Q267" s="180"/>
      <c r="R267" s="180"/>
      <c r="S267" s="180"/>
      <c r="T267" s="180"/>
      <c r="U267" s="180"/>
      <c r="AI267" s="138" t="s">
        <v>294</v>
      </c>
      <c r="AJ267" s="39" t="s">
        <v>339</v>
      </c>
      <c r="AK267" s="42" t="s">
        <v>840</v>
      </c>
      <c r="AL267" s="70" t="s">
        <v>341</v>
      </c>
      <c r="AM267" s="180"/>
      <c r="AN267" s="180"/>
      <c r="AO267" s="180"/>
      <c r="AP267" s="180"/>
      <c r="AQ267" s="180"/>
      <c r="AR267" s="180"/>
      <c r="AS267" s="180"/>
      <c r="AT267" s="180"/>
      <c r="AU267" s="180"/>
      <c r="AV267" s="180"/>
      <c r="AW267" s="180"/>
      <c r="AX267" s="180"/>
      <c r="AY267" s="180"/>
      <c r="AZ267" s="180"/>
      <c r="BA267" s="180"/>
      <c r="BB267" s="180"/>
      <c r="BC267" s="180"/>
      <c r="BD267" s="180"/>
    </row>
    <row r="268" spans="1:70" ht="27" customHeight="1">
      <c r="A268" s="39" t="s">
        <v>840</v>
      </c>
      <c r="C268" s="70"/>
      <c r="D268" s="425" t="s">
        <v>296</v>
      </c>
      <c r="E268" s="425"/>
      <c r="F268" s="425"/>
      <c r="G268" s="425"/>
      <c r="H268" s="425"/>
      <c r="I268" s="425"/>
      <c r="J268" s="425"/>
      <c r="K268" s="425"/>
      <c r="L268" s="405"/>
      <c r="M268" s="423"/>
      <c r="N268" s="423"/>
      <c r="P268" s="405" t="s">
        <v>342</v>
      </c>
      <c r="Q268" s="405"/>
      <c r="R268" s="405"/>
      <c r="S268" s="405"/>
      <c r="V268" s="405" t="s">
        <v>343</v>
      </c>
      <c r="W268" s="405"/>
      <c r="X268" s="405"/>
      <c r="Y268" s="405"/>
      <c r="Z268" s="405"/>
      <c r="AB268" s="405"/>
      <c r="AC268" s="405"/>
      <c r="AD268" s="405"/>
      <c r="AE268" s="405"/>
      <c r="AF268" s="405"/>
      <c r="AG268" s="193"/>
      <c r="AH268" s="405" t="s">
        <v>207</v>
      </c>
      <c r="AI268" s="423"/>
      <c r="AJ268" s="423"/>
      <c r="AK268" s="42"/>
      <c r="AL268" s="360" t="s">
        <v>298</v>
      </c>
      <c r="AM268" s="360"/>
      <c r="AN268" s="360"/>
      <c r="AO268" s="180"/>
      <c r="AP268" s="180"/>
      <c r="AS268" s="195"/>
      <c r="AT268" s="195"/>
      <c r="AU268" s="195"/>
      <c r="AV268" s="195"/>
      <c r="AW268" s="195"/>
      <c r="AX268" s="401" t="s">
        <v>49</v>
      </c>
      <c r="AY268" s="401"/>
      <c r="AZ268" s="401"/>
      <c r="BA268" s="401"/>
      <c r="BB268" s="401"/>
      <c r="BC268" s="401"/>
      <c r="BD268" s="180"/>
      <c r="BE268" s="401" t="s">
        <v>299</v>
      </c>
      <c r="BF268" s="401"/>
      <c r="BG268" s="401"/>
      <c r="BH268" s="401"/>
      <c r="BI268" s="401"/>
      <c r="BJ268" s="401"/>
      <c r="BL268" s="401" t="s">
        <v>169</v>
      </c>
      <c r="BM268" s="401"/>
      <c r="BN268" s="401"/>
      <c r="BO268" s="401"/>
      <c r="BP268" s="401"/>
      <c r="BQ268" s="401"/>
      <c r="BR268" s="196"/>
    </row>
    <row r="269" spans="1:73" s="136" customFormat="1" ht="22.5" customHeight="1">
      <c r="A269" s="39"/>
      <c r="B269" s="70"/>
      <c r="C269" s="70"/>
      <c r="D269" s="426"/>
      <c r="E269" s="426"/>
      <c r="F269" s="426"/>
      <c r="G269" s="426"/>
      <c r="H269" s="426"/>
      <c r="I269" s="426"/>
      <c r="J269" s="426"/>
      <c r="K269" s="426"/>
      <c r="L269" s="424"/>
      <c r="M269" s="424"/>
      <c r="N269" s="424"/>
      <c r="O269" s="197"/>
      <c r="P269" s="404"/>
      <c r="Q269" s="404"/>
      <c r="R269" s="404"/>
      <c r="S269" s="404"/>
      <c r="T269" s="236"/>
      <c r="U269" s="236"/>
      <c r="V269" s="404"/>
      <c r="W269" s="404"/>
      <c r="X269" s="404"/>
      <c r="Y269" s="404"/>
      <c r="Z269" s="404"/>
      <c r="AA269" s="236"/>
      <c r="AB269" s="404"/>
      <c r="AC269" s="404"/>
      <c r="AD269" s="404"/>
      <c r="AE269" s="404"/>
      <c r="AF269" s="404"/>
      <c r="AG269" s="197"/>
      <c r="AH269" s="424"/>
      <c r="AI269" s="424"/>
      <c r="AJ269" s="424"/>
      <c r="AK269" s="42"/>
      <c r="AL269" s="400"/>
      <c r="AM269" s="400"/>
      <c r="AN269" s="400"/>
      <c r="AO269" s="180"/>
      <c r="AP269" s="180"/>
      <c r="AQ269" s="195"/>
      <c r="AR269" s="71"/>
      <c r="AS269" s="195"/>
      <c r="AT269" s="195"/>
      <c r="AU269" s="195"/>
      <c r="AV269" s="195"/>
      <c r="AW269" s="195"/>
      <c r="AX269" s="402"/>
      <c r="AY269" s="402"/>
      <c r="AZ269" s="402"/>
      <c r="BA269" s="402"/>
      <c r="BB269" s="402"/>
      <c r="BC269" s="402"/>
      <c r="BD269" s="180"/>
      <c r="BE269" s="402"/>
      <c r="BF269" s="402"/>
      <c r="BG269" s="402"/>
      <c r="BH269" s="402"/>
      <c r="BI269" s="402"/>
      <c r="BJ269" s="402"/>
      <c r="BK269" s="72"/>
      <c r="BL269" s="402"/>
      <c r="BM269" s="402"/>
      <c r="BN269" s="402"/>
      <c r="BO269" s="402"/>
      <c r="BP269" s="402"/>
      <c r="BQ269" s="402"/>
      <c r="BR269" s="135"/>
      <c r="BU269" s="137"/>
    </row>
    <row r="270" spans="1:70" ht="15" customHeight="1">
      <c r="A270" s="39" t="s">
        <v>840</v>
      </c>
      <c r="C270" s="198" t="s">
        <v>344</v>
      </c>
      <c r="D270" s="237"/>
      <c r="E270" s="238"/>
      <c r="F270" s="204"/>
      <c r="G270" s="204"/>
      <c r="H270" s="204"/>
      <c r="I270" s="205"/>
      <c r="J270" s="204"/>
      <c r="K270" s="204"/>
      <c r="L270" s="204"/>
      <c r="M270" s="204"/>
      <c r="N270" s="180"/>
      <c r="O270" s="206"/>
      <c r="P270" s="206"/>
      <c r="Q270" s="206"/>
      <c r="R270" s="206"/>
      <c r="S270" s="206"/>
      <c r="T270" s="206"/>
      <c r="U270" s="180"/>
      <c r="V270" s="206"/>
      <c r="W270" s="206"/>
      <c r="X270" s="206"/>
      <c r="Y270" s="206"/>
      <c r="Z270" s="206"/>
      <c r="AA270" s="206"/>
      <c r="AB270" s="206"/>
      <c r="AD270" s="206"/>
      <c r="AE270" s="206"/>
      <c r="AF270" s="206"/>
      <c r="AG270" s="206"/>
      <c r="AH270" s="206"/>
      <c r="AI270" s="206"/>
      <c r="AJ270" s="39"/>
      <c r="AK270" s="42"/>
      <c r="AL270" s="198" t="s">
        <v>301</v>
      </c>
      <c r="AM270" s="43"/>
      <c r="AN270" s="203"/>
      <c r="AO270" s="204"/>
      <c r="AP270" s="204"/>
      <c r="AQ270" s="204"/>
      <c r="AR270" s="205"/>
      <c r="AS270" s="204"/>
      <c r="AT270" s="204"/>
      <c r="AU270" s="204"/>
      <c r="AV270" s="204"/>
      <c r="AW270" s="180"/>
      <c r="AX270" s="206"/>
      <c r="AY270" s="206"/>
      <c r="AZ270" s="206"/>
      <c r="BA270" s="206"/>
      <c r="BB270" s="206"/>
      <c r="BC270" s="206"/>
      <c r="BD270" s="180"/>
      <c r="BE270" s="206"/>
      <c r="BF270" s="206"/>
      <c r="BG270" s="206"/>
      <c r="BH270" s="206"/>
      <c r="BI270" s="206"/>
      <c r="BJ270" s="206"/>
      <c r="BL270" s="206"/>
      <c r="BM270" s="206"/>
      <c r="BN270" s="206"/>
      <c r="BO270" s="206"/>
      <c r="BP270" s="206"/>
      <c r="BQ270" s="206"/>
      <c r="BR270" s="180"/>
    </row>
    <row r="271" spans="1:73" s="102" customFormat="1" ht="15" customHeight="1">
      <c r="A271" s="39" t="s">
        <v>840</v>
      </c>
      <c r="B271" s="207"/>
      <c r="C271" s="208" t="s">
        <v>317</v>
      </c>
      <c r="D271" s="208"/>
      <c r="E271" s="208"/>
      <c r="F271" s="208"/>
      <c r="G271" s="208"/>
      <c r="H271" s="208"/>
      <c r="I271" s="208"/>
      <c r="J271" s="239"/>
      <c r="K271" s="239"/>
      <c r="L271" s="239"/>
      <c r="M271" s="239"/>
      <c r="N271" s="239"/>
      <c r="O271" s="371">
        <v>4013681683</v>
      </c>
      <c r="P271" s="371"/>
      <c r="Q271" s="371"/>
      <c r="R271" s="371"/>
      <c r="S271" s="371"/>
      <c r="T271" s="371"/>
      <c r="U271" s="240"/>
      <c r="V271" s="421">
        <v>998312739</v>
      </c>
      <c r="W271" s="421"/>
      <c r="X271" s="421"/>
      <c r="Y271" s="421"/>
      <c r="Z271" s="421"/>
      <c r="AA271" s="421"/>
      <c r="AB271" s="421"/>
      <c r="AC271" s="239"/>
      <c r="AD271" s="420"/>
      <c r="AE271" s="420"/>
      <c r="AF271" s="420"/>
      <c r="AG271" s="420"/>
      <c r="AH271" s="420"/>
      <c r="AI271" s="420"/>
      <c r="AJ271" s="39"/>
      <c r="AK271" s="42"/>
      <c r="AL271" s="211" t="s">
        <v>303</v>
      </c>
      <c r="AM271" s="211"/>
      <c r="AN271" s="211"/>
      <c r="AO271" s="211"/>
      <c r="AP271" s="211"/>
      <c r="AQ271" s="211"/>
      <c r="AR271" s="211"/>
      <c r="AS271" s="211"/>
      <c r="AT271" s="104"/>
      <c r="AU271" s="104"/>
      <c r="AV271" s="104"/>
      <c r="AW271" s="104"/>
      <c r="AX271" s="419">
        <v>0</v>
      </c>
      <c r="AY271" s="419"/>
      <c r="AZ271" s="419"/>
      <c r="BA271" s="419"/>
      <c r="BB271" s="419"/>
      <c r="BC271" s="419"/>
      <c r="BD271" s="185"/>
      <c r="BE271" s="419">
        <v>1735142722</v>
      </c>
      <c r="BF271" s="419"/>
      <c r="BG271" s="419"/>
      <c r="BH271" s="419"/>
      <c r="BI271" s="419"/>
      <c r="BJ271" s="419"/>
      <c r="BK271" s="104"/>
      <c r="BL271" s="419">
        <v>0</v>
      </c>
      <c r="BM271" s="419"/>
      <c r="BN271" s="419"/>
      <c r="BO271" s="419"/>
      <c r="BP271" s="419"/>
      <c r="BQ271" s="419"/>
      <c r="BR271" s="41"/>
      <c r="BU271" s="106"/>
    </row>
    <row r="272" spans="1:73" s="102" customFormat="1" ht="15" customHeight="1">
      <c r="A272" s="39" t="s">
        <v>840</v>
      </c>
      <c r="B272" s="70"/>
      <c r="C272" s="214"/>
      <c r="D272" s="215" t="s">
        <v>304</v>
      </c>
      <c r="E272" s="216"/>
      <c r="F272" s="185"/>
      <c r="G272" s="185"/>
      <c r="J272" s="104"/>
      <c r="K272" s="104"/>
      <c r="L272" s="104"/>
      <c r="M272" s="104"/>
      <c r="N272" s="104"/>
      <c r="U272" s="185"/>
      <c r="V272" s="416">
        <v>0</v>
      </c>
      <c r="W272" s="416"/>
      <c r="X272" s="416"/>
      <c r="Y272" s="416"/>
      <c r="Z272" s="416"/>
      <c r="AA272" s="416"/>
      <c r="AB272" s="416"/>
      <c r="AC272" s="104"/>
      <c r="AD272" s="371"/>
      <c r="AE272" s="371"/>
      <c r="AF272" s="371"/>
      <c r="AG272" s="371"/>
      <c r="AH272" s="371"/>
      <c r="AI272" s="371"/>
      <c r="AJ272" s="39"/>
      <c r="AK272" s="42"/>
      <c r="AL272" s="214" t="s">
        <v>306</v>
      </c>
      <c r="AM272" s="194"/>
      <c r="AN272" s="216"/>
      <c r="AO272" s="185"/>
      <c r="AP272" s="185"/>
      <c r="AS272" s="104"/>
      <c r="AT272" s="104"/>
      <c r="AU272" s="104"/>
      <c r="AV272" s="104"/>
      <c r="AW272" s="104"/>
      <c r="AX272" s="371">
        <v>0</v>
      </c>
      <c r="AY272" s="371"/>
      <c r="AZ272" s="371"/>
      <c r="BA272" s="371"/>
      <c r="BB272" s="371"/>
      <c r="BC272" s="371"/>
      <c r="BD272" s="185"/>
      <c r="BE272" s="371">
        <v>270000000</v>
      </c>
      <c r="BF272" s="371"/>
      <c r="BG272" s="371"/>
      <c r="BH272" s="371"/>
      <c r="BI272" s="371"/>
      <c r="BJ272" s="371"/>
      <c r="BK272" s="104"/>
      <c r="BL272" s="371">
        <v>0</v>
      </c>
      <c r="BM272" s="371"/>
      <c r="BN272" s="371"/>
      <c r="BO272" s="371"/>
      <c r="BP272" s="371"/>
      <c r="BQ272" s="371"/>
      <c r="BR272" s="41"/>
      <c r="BU272" s="106"/>
    </row>
    <row r="273" spans="1:73" s="143" customFormat="1" ht="15" customHeight="1">
      <c r="A273" s="39" t="s">
        <v>840</v>
      </c>
      <c r="B273" s="70"/>
      <c r="C273" s="217"/>
      <c r="D273" s="215" t="s">
        <v>345</v>
      </c>
      <c r="E273" s="218"/>
      <c r="F273" s="180"/>
      <c r="G273" s="180"/>
      <c r="H273" s="71"/>
      <c r="I273" s="71"/>
      <c r="J273" s="72"/>
      <c r="K273" s="72"/>
      <c r="L273" s="72"/>
      <c r="M273" s="72"/>
      <c r="N273" s="72"/>
      <c r="O273" s="343">
        <v>0</v>
      </c>
      <c r="P273" s="343"/>
      <c r="Q273" s="343"/>
      <c r="R273" s="343"/>
      <c r="S273" s="343"/>
      <c r="T273" s="343"/>
      <c r="U273" s="180"/>
      <c r="V273" s="343">
        <v>0</v>
      </c>
      <c r="W273" s="343"/>
      <c r="X273" s="343"/>
      <c r="Y273" s="343"/>
      <c r="Z273" s="343"/>
      <c r="AA273" s="343"/>
      <c r="AB273" s="343"/>
      <c r="AC273" s="72"/>
      <c r="AD273" s="343">
        <v>0</v>
      </c>
      <c r="AE273" s="343"/>
      <c r="AF273" s="343"/>
      <c r="AG273" s="343"/>
      <c r="AH273" s="343"/>
      <c r="AI273" s="343"/>
      <c r="AJ273" s="39"/>
      <c r="AK273" s="42"/>
      <c r="AL273" s="217" t="s">
        <v>346</v>
      </c>
      <c r="AM273" s="31"/>
      <c r="AN273" s="218"/>
      <c r="AO273" s="180"/>
      <c r="AP273" s="180"/>
      <c r="AQ273" s="71"/>
      <c r="AR273" s="71"/>
      <c r="AS273" s="72"/>
      <c r="AT273" s="72"/>
      <c r="AU273" s="72"/>
      <c r="AV273" s="72"/>
      <c r="AW273" s="72"/>
      <c r="AX273" s="343">
        <v>0</v>
      </c>
      <c r="AY273" s="343"/>
      <c r="AZ273" s="343"/>
      <c r="BA273" s="343"/>
      <c r="BB273" s="343"/>
      <c r="BC273" s="343"/>
      <c r="BD273" s="180"/>
      <c r="BE273" s="343">
        <v>0</v>
      </c>
      <c r="BF273" s="343"/>
      <c r="BG273" s="343"/>
      <c r="BH273" s="343"/>
      <c r="BI273" s="343"/>
      <c r="BJ273" s="343"/>
      <c r="BK273" s="72"/>
      <c r="BL273" s="343">
        <v>0</v>
      </c>
      <c r="BM273" s="343"/>
      <c r="BN273" s="343"/>
      <c r="BO273" s="343"/>
      <c r="BP273" s="343"/>
      <c r="BQ273" s="343"/>
      <c r="BR273" s="85"/>
      <c r="BU273" s="144"/>
    </row>
    <row r="274" spans="1:73" s="143" customFormat="1" ht="15" customHeight="1">
      <c r="A274" s="39" t="s">
        <v>840</v>
      </c>
      <c r="B274" s="70"/>
      <c r="C274" s="217"/>
      <c r="D274" s="215" t="s">
        <v>347</v>
      </c>
      <c r="E274" s="218"/>
      <c r="F274" s="180"/>
      <c r="G274" s="180"/>
      <c r="H274" s="71"/>
      <c r="I274" s="71"/>
      <c r="J274" s="72"/>
      <c r="K274" s="72"/>
      <c r="L274" s="72"/>
      <c r="M274" s="72"/>
      <c r="N274" s="72"/>
      <c r="O274" s="343">
        <v>0</v>
      </c>
      <c r="P274" s="343"/>
      <c r="Q274" s="343"/>
      <c r="R274" s="343"/>
      <c r="S274" s="343"/>
      <c r="T274" s="343"/>
      <c r="U274" s="180"/>
      <c r="V274" s="343">
        <v>0</v>
      </c>
      <c r="W274" s="343"/>
      <c r="X274" s="343"/>
      <c r="Y274" s="343"/>
      <c r="Z274" s="343"/>
      <c r="AA274" s="343"/>
      <c r="AB274" s="343"/>
      <c r="AC274" s="72"/>
      <c r="AD274" s="343">
        <v>0</v>
      </c>
      <c r="AE274" s="343"/>
      <c r="AF274" s="343"/>
      <c r="AG274" s="343"/>
      <c r="AH274" s="343"/>
      <c r="AI274" s="343"/>
      <c r="AJ274" s="39"/>
      <c r="AK274" s="42"/>
      <c r="AL274" s="217" t="s">
        <v>308</v>
      </c>
      <c r="AM274" s="31"/>
      <c r="AN274" s="218"/>
      <c r="AO274" s="180"/>
      <c r="AP274" s="180"/>
      <c r="AQ274" s="71"/>
      <c r="AR274" s="71"/>
      <c r="AS274" s="72"/>
      <c r="AT274" s="72"/>
      <c r="AU274" s="72"/>
      <c r="AV274" s="72"/>
      <c r="AW274" s="72"/>
      <c r="AX274" s="343">
        <v>0</v>
      </c>
      <c r="AY274" s="343"/>
      <c r="AZ274" s="343"/>
      <c r="BA274" s="343"/>
      <c r="BB274" s="343"/>
      <c r="BC274" s="343"/>
      <c r="BD274" s="180"/>
      <c r="BE274" s="343">
        <v>0</v>
      </c>
      <c r="BF274" s="343"/>
      <c r="BG274" s="343"/>
      <c r="BH274" s="343"/>
      <c r="BI274" s="343"/>
      <c r="BJ274" s="343"/>
      <c r="BK274" s="72"/>
      <c r="BL274" s="343">
        <v>0</v>
      </c>
      <c r="BM274" s="343"/>
      <c r="BN274" s="343"/>
      <c r="BO274" s="343"/>
      <c r="BP274" s="343"/>
      <c r="BQ274" s="343"/>
      <c r="BR274" s="85"/>
      <c r="BU274" s="144"/>
    </row>
    <row r="275" spans="1:73" s="102" customFormat="1" ht="15" customHeight="1">
      <c r="A275" s="39" t="s">
        <v>840</v>
      </c>
      <c r="B275" s="70"/>
      <c r="C275" s="214"/>
      <c r="D275" s="215" t="s">
        <v>307</v>
      </c>
      <c r="E275" s="216"/>
      <c r="F275" s="185"/>
      <c r="G275" s="185"/>
      <c r="J275" s="104"/>
      <c r="K275" s="104"/>
      <c r="L275" s="104"/>
      <c r="M275" s="104"/>
      <c r="N275" s="104"/>
      <c r="O275" s="343">
        <v>0</v>
      </c>
      <c r="P275" s="343"/>
      <c r="Q275" s="343"/>
      <c r="R275" s="343"/>
      <c r="S275" s="343"/>
      <c r="T275" s="343"/>
      <c r="U275" s="185"/>
      <c r="V275" s="371">
        <v>0</v>
      </c>
      <c r="W275" s="371"/>
      <c r="X275" s="371"/>
      <c r="Y275" s="371"/>
      <c r="Z275" s="371"/>
      <c r="AA275" s="371"/>
      <c r="AB275" s="371"/>
      <c r="AC275" s="104"/>
      <c r="AD275" s="371">
        <v>0</v>
      </c>
      <c r="AE275" s="371"/>
      <c r="AF275" s="371"/>
      <c r="AG275" s="371"/>
      <c r="AH275" s="371"/>
      <c r="AI275" s="371"/>
      <c r="AJ275" s="39"/>
      <c r="AK275" s="42"/>
      <c r="AL275" s="219" t="s">
        <v>320</v>
      </c>
      <c r="AM275" s="194"/>
      <c r="AN275" s="216"/>
      <c r="AO275" s="185"/>
      <c r="AP275" s="185"/>
      <c r="AS275" s="104"/>
      <c r="AT275" s="104"/>
      <c r="AU275" s="104"/>
      <c r="AV275" s="104"/>
      <c r="AW275" s="104"/>
      <c r="AX275" s="371">
        <v>0</v>
      </c>
      <c r="AY275" s="371"/>
      <c r="AZ275" s="371"/>
      <c r="BA275" s="371"/>
      <c r="BB275" s="371"/>
      <c r="BC275" s="371"/>
      <c r="BD275" s="185"/>
      <c r="BE275" s="371">
        <v>0</v>
      </c>
      <c r="BF275" s="371"/>
      <c r="BG275" s="371"/>
      <c r="BH275" s="371"/>
      <c r="BI275" s="371"/>
      <c r="BJ275" s="371"/>
      <c r="BK275" s="104"/>
      <c r="BL275" s="371">
        <v>0</v>
      </c>
      <c r="BM275" s="371"/>
      <c r="BN275" s="371"/>
      <c r="BO275" s="371"/>
      <c r="BP275" s="371"/>
      <c r="BQ275" s="371"/>
      <c r="BR275" s="41"/>
      <c r="BU275" s="106"/>
    </row>
    <row r="276" spans="1:73" s="143" customFormat="1" ht="15" customHeight="1">
      <c r="A276" s="39" t="s">
        <v>840</v>
      </c>
      <c r="B276" s="70"/>
      <c r="C276" s="217"/>
      <c r="D276" s="215" t="s">
        <v>348</v>
      </c>
      <c r="E276" s="218"/>
      <c r="F276" s="180"/>
      <c r="G276" s="180"/>
      <c r="H276" s="71"/>
      <c r="I276" s="71"/>
      <c r="J276" s="72"/>
      <c r="K276" s="72"/>
      <c r="L276" s="72"/>
      <c r="M276" s="72"/>
      <c r="N276" s="72"/>
      <c r="O276" s="343">
        <v>0</v>
      </c>
      <c r="P276" s="343"/>
      <c r="Q276" s="343"/>
      <c r="R276" s="343"/>
      <c r="S276" s="343"/>
      <c r="T276" s="343"/>
      <c r="U276" s="180"/>
      <c r="V276" s="343">
        <v>0</v>
      </c>
      <c r="W276" s="343"/>
      <c r="X276" s="343"/>
      <c r="Y276" s="343"/>
      <c r="Z276" s="343"/>
      <c r="AA276" s="343"/>
      <c r="AB276" s="343"/>
      <c r="AC276" s="72"/>
      <c r="AD276" s="343">
        <v>0</v>
      </c>
      <c r="AE276" s="343"/>
      <c r="AF276" s="343"/>
      <c r="AG276" s="343"/>
      <c r="AH276" s="343"/>
      <c r="AI276" s="343"/>
      <c r="AJ276" s="39"/>
      <c r="AK276" s="42"/>
      <c r="AL276" s="217" t="s">
        <v>311</v>
      </c>
      <c r="AM276" s="31"/>
      <c r="AN276" s="218"/>
      <c r="AO276" s="180"/>
      <c r="AP276" s="180"/>
      <c r="AQ276" s="71"/>
      <c r="AR276" s="71"/>
      <c r="AS276" s="72"/>
      <c r="AT276" s="72"/>
      <c r="AU276" s="72"/>
      <c r="AV276" s="72"/>
      <c r="AW276" s="72"/>
      <c r="AX276" s="343">
        <v>0</v>
      </c>
      <c r="AY276" s="343"/>
      <c r="AZ276" s="343"/>
      <c r="BA276" s="343"/>
      <c r="BB276" s="343"/>
      <c r="BC276" s="343"/>
      <c r="BD276" s="180"/>
      <c r="BE276" s="343">
        <v>0</v>
      </c>
      <c r="BF276" s="343"/>
      <c r="BG276" s="343"/>
      <c r="BH276" s="343"/>
      <c r="BI276" s="343"/>
      <c r="BJ276" s="343"/>
      <c r="BK276" s="72"/>
      <c r="BL276" s="343">
        <v>0</v>
      </c>
      <c r="BM276" s="343"/>
      <c r="BN276" s="343"/>
      <c r="BO276" s="343"/>
      <c r="BP276" s="343"/>
      <c r="BQ276" s="343"/>
      <c r="BR276" s="85"/>
      <c r="BU276" s="144"/>
    </row>
    <row r="277" spans="1:73" s="143" customFormat="1" ht="15" customHeight="1">
      <c r="A277" s="39" t="s">
        <v>840</v>
      </c>
      <c r="B277" s="70"/>
      <c r="C277" s="217"/>
      <c r="D277" s="215" t="s">
        <v>312</v>
      </c>
      <c r="E277" s="218"/>
      <c r="F277" s="180"/>
      <c r="G277" s="180"/>
      <c r="H277" s="71"/>
      <c r="I277" s="71"/>
      <c r="J277" s="72"/>
      <c r="K277" s="72"/>
      <c r="L277" s="72"/>
      <c r="M277" s="72"/>
      <c r="N277" s="72"/>
      <c r="O277" s="343">
        <v>0</v>
      </c>
      <c r="P277" s="343"/>
      <c r="Q277" s="343"/>
      <c r="R277" s="343"/>
      <c r="S277" s="343"/>
      <c r="T277" s="343"/>
      <c r="U277" s="180"/>
      <c r="V277" s="343">
        <v>0</v>
      </c>
      <c r="W277" s="343"/>
      <c r="X277" s="343"/>
      <c r="Y277" s="343"/>
      <c r="Z277" s="343"/>
      <c r="AA277" s="343"/>
      <c r="AB277" s="343"/>
      <c r="AC277" s="72"/>
      <c r="AD277" s="343">
        <v>0</v>
      </c>
      <c r="AE277" s="343"/>
      <c r="AF277" s="343"/>
      <c r="AG277" s="343"/>
      <c r="AH277" s="343"/>
      <c r="AI277" s="343"/>
      <c r="AJ277" s="39"/>
      <c r="AK277" s="42"/>
      <c r="AL277" s="217" t="s">
        <v>308</v>
      </c>
      <c r="AM277" s="31"/>
      <c r="AN277" s="218"/>
      <c r="AO277" s="180"/>
      <c r="AP277" s="180"/>
      <c r="AQ277" s="71"/>
      <c r="AR277" s="71"/>
      <c r="AS277" s="72"/>
      <c r="AT277" s="72"/>
      <c r="AU277" s="72"/>
      <c r="AV277" s="72"/>
      <c r="AW277" s="72"/>
      <c r="AX277" s="343">
        <v>0</v>
      </c>
      <c r="AY277" s="343"/>
      <c r="AZ277" s="343"/>
      <c r="BA277" s="343"/>
      <c r="BB277" s="343"/>
      <c r="BC277" s="343"/>
      <c r="BD277" s="180"/>
      <c r="BE277" s="343">
        <v>0</v>
      </c>
      <c r="BF277" s="343"/>
      <c r="BG277" s="343"/>
      <c r="BH277" s="343"/>
      <c r="BI277" s="343"/>
      <c r="BJ277" s="343"/>
      <c r="BK277" s="72"/>
      <c r="BL277" s="343">
        <v>0</v>
      </c>
      <c r="BM277" s="343"/>
      <c r="BN277" s="343"/>
      <c r="BO277" s="343"/>
      <c r="BP277" s="343"/>
      <c r="BQ277" s="343"/>
      <c r="BR277" s="85"/>
      <c r="BU277" s="144"/>
    </row>
    <row r="278" spans="1:73" s="102" customFormat="1" ht="15" customHeight="1">
      <c r="A278" s="39" t="s">
        <v>840</v>
      </c>
      <c r="B278" s="207"/>
      <c r="C278" s="220" t="s">
        <v>349</v>
      </c>
      <c r="D278" s="220"/>
      <c r="E278" s="220"/>
      <c r="F278" s="220"/>
      <c r="G278" s="220"/>
      <c r="H278" s="208"/>
      <c r="I278" s="208"/>
      <c r="J278" s="208"/>
      <c r="K278" s="208"/>
      <c r="L278" s="208"/>
      <c r="M278" s="208"/>
      <c r="N278" s="239"/>
      <c r="O278" s="422">
        <f>O271+O275-O277</f>
        <v>4013681683</v>
      </c>
      <c r="P278" s="422"/>
      <c r="Q278" s="422"/>
      <c r="R278" s="422"/>
      <c r="S278" s="422"/>
      <c r="T278" s="422"/>
      <c r="U278" s="240"/>
      <c r="V278" s="415">
        <f>+V271+V272+V273+V274+V275-V276-V277</f>
        <v>998312739</v>
      </c>
      <c r="W278" s="415"/>
      <c r="X278" s="415"/>
      <c r="Y278" s="415"/>
      <c r="Z278" s="415"/>
      <c r="AA278" s="415"/>
      <c r="AB278" s="415"/>
      <c r="AC278" s="239"/>
      <c r="AD278" s="422"/>
      <c r="AE278" s="422"/>
      <c r="AF278" s="422"/>
      <c r="AG278" s="422"/>
      <c r="AH278" s="422"/>
      <c r="AI278" s="422"/>
      <c r="AJ278" s="39"/>
      <c r="AK278" s="42"/>
      <c r="AL278" s="198" t="s">
        <v>314</v>
      </c>
      <c r="AM278" s="211"/>
      <c r="AN278" s="211"/>
      <c r="AO278" s="211"/>
      <c r="AP278" s="211"/>
      <c r="AQ278" s="211"/>
      <c r="AR278" s="211"/>
      <c r="AS278" s="211"/>
      <c r="AT278" s="211"/>
      <c r="AU278" s="211"/>
      <c r="AV278" s="211"/>
      <c r="AW278" s="104"/>
      <c r="AX278" s="417">
        <v>0</v>
      </c>
      <c r="AY278" s="417"/>
      <c r="AZ278" s="417"/>
      <c r="BA278" s="417"/>
      <c r="BB278" s="417"/>
      <c r="BC278" s="417"/>
      <c r="BD278" s="185"/>
      <c r="BE278" s="417">
        <v>2005142722</v>
      </c>
      <c r="BF278" s="417"/>
      <c r="BG278" s="417"/>
      <c r="BH278" s="417"/>
      <c r="BI278" s="417"/>
      <c r="BJ278" s="417"/>
      <c r="BK278" s="104"/>
      <c r="BL278" s="417">
        <v>0</v>
      </c>
      <c r="BM278" s="417"/>
      <c r="BN278" s="417"/>
      <c r="BO278" s="417"/>
      <c r="BP278" s="417"/>
      <c r="BQ278" s="417"/>
      <c r="BR278" s="41"/>
      <c r="BU278" s="106"/>
    </row>
    <row r="279" spans="1:69" ht="15" customHeight="1">
      <c r="A279" s="39" t="s">
        <v>840</v>
      </c>
      <c r="C279" s="198" t="s">
        <v>315</v>
      </c>
      <c r="D279" s="43"/>
      <c r="E279" s="203"/>
      <c r="F279" s="206"/>
      <c r="G279" s="206"/>
      <c r="H279" s="204"/>
      <c r="I279" s="205"/>
      <c r="J279" s="223"/>
      <c r="K279" s="223"/>
      <c r="L279" s="223"/>
      <c r="M279" s="223"/>
      <c r="N279" s="104"/>
      <c r="O279" s="206"/>
      <c r="P279" s="206"/>
      <c r="Q279" s="206"/>
      <c r="R279" s="206"/>
      <c r="S279" s="206"/>
      <c r="T279" s="206"/>
      <c r="U279" s="180"/>
      <c r="V279" s="206"/>
      <c r="W279" s="206"/>
      <c r="X279" s="206"/>
      <c r="Y279" s="206"/>
      <c r="Z279" s="206"/>
      <c r="AA279" s="206"/>
      <c r="AB279" s="206"/>
      <c r="AD279" s="100"/>
      <c r="AE279" s="100"/>
      <c r="AF279" s="100"/>
      <c r="AG279" s="100"/>
      <c r="AH279" s="100"/>
      <c r="AI279" s="100"/>
      <c r="AJ279" s="39"/>
      <c r="AK279" s="42"/>
      <c r="AL279" s="198" t="s">
        <v>316</v>
      </c>
      <c r="AM279" s="43"/>
      <c r="AN279" s="203"/>
      <c r="AO279" s="206"/>
      <c r="AP279" s="204"/>
      <c r="AQ279" s="204"/>
      <c r="AR279" s="205"/>
      <c r="AS279" s="223"/>
      <c r="AT279" s="223"/>
      <c r="AU279" s="223"/>
      <c r="AV279" s="223"/>
      <c r="AW279" s="104"/>
      <c r="AX279" s="206"/>
      <c r="AY279" s="206"/>
      <c r="AZ279" s="206"/>
      <c r="BA279" s="206"/>
      <c r="BB279" s="206"/>
      <c r="BC279" s="206"/>
      <c r="BD279" s="180"/>
      <c r="BE279" s="206"/>
      <c r="BF279" s="206"/>
      <c r="BG279" s="206"/>
      <c r="BH279" s="206"/>
      <c r="BI279" s="206"/>
      <c r="BJ279" s="206"/>
      <c r="BL279" s="206"/>
      <c r="BM279" s="206"/>
      <c r="BN279" s="206"/>
      <c r="BO279" s="206"/>
      <c r="BP279" s="206"/>
      <c r="BQ279" s="206"/>
    </row>
    <row r="280" spans="1:73" s="102" customFormat="1" ht="15" customHeight="1">
      <c r="A280" s="39" t="s">
        <v>840</v>
      </c>
      <c r="B280" s="207"/>
      <c r="C280" s="239" t="s">
        <v>302</v>
      </c>
      <c r="D280" s="239"/>
      <c r="E280" s="239"/>
      <c r="F280" s="239"/>
      <c r="G280" s="239"/>
      <c r="H280" s="239"/>
      <c r="I280" s="239"/>
      <c r="J280" s="239"/>
      <c r="K280" s="239"/>
      <c r="L280" s="239"/>
      <c r="M280" s="239"/>
      <c r="N280" s="239"/>
      <c r="O280" s="420">
        <v>2887515389</v>
      </c>
      <c r="P280" s="420"/>
      <c r="Q280" s="420"/>
      <c r="R280" s="420"/>
      <c r="S280" s="420"/>
      <c r="T280" s="420"/>
      <c r="U280" s="240"/>
      <c r="V280" s="421">
        <v>802628000</v>
      </c>
      <c r="W280" s="421"/>
      <c r="X280" s="421"/>
      <c r="Y280" s="421"/>
      <c r="Z280" s="421"/>
      <c r="AA280" s="421"/>
      <c r="AB280" s="421"/>
      <c r="AC280" s="239"/>
      <c r="AD280" s="420"/>
      <c r="AE280" s="420"/>
      <c r="AF280" s="420"/>
      <c r="AG280" s="420"/>
      <c r="AH280" s="420"/>
      <c r="AI280" s="420"/>
      <c r="AJ280" s="39"/>
      <c r="AK280" s="42"/>
      <c r="AL280" s="219" t="s">
        <v>303</v>
      </c>
      <c r="AM280" s="58"/>
      <c r="AN280" s="58"/>
      <c r="AO280" s="185"/>
      <c r="AP280" s="185"/>
      <c r="AS280" s="104"/>
      <c r="AT280" s="104"/>
      <c r="AU280" s="104"/>
      <c r="AV280" s="104"/>
      <c r="AW280" s="104"/>
      <c r="AX280" s="419">
        <v>0</v>
      </c>
      <c r="AY280" s="419"/>
      <c r="AZ280" s="419"/>
      <c r="BA280" s="419"/>
      <c r="BB280" s="419"/>
      <c r="BC280" s="419"/>
      <c r="BD280" s="185"/>
      <c r="BE280" s="419">
        <v>662380498</v>
      </c>
      <c r="BF280" s="419"/>
      <c r="BG280" s="419"/>
      <c r="BH280" s="419"/>
      <c r="BI280" s="419"/>
      <c r="BJ280" s="419"/>
      <c r="BK280" s="104"/>
      <c r="BL280" s="419">
        <v>0</v>
      </c>
      <c r="BM280" s="419"/>
      <c r="BN280" s="419"/>
      <c r="BO280" s="419"/>
      <c r="BP280" s="419"/>
      <c r="BQ280" s="419"/>
      <c r="BR280" s="41"/>
      <c r="BU280" s="106"/>
    </row>
    <row r="281" spans="1:73" s="102" customFormat="1" ht="15" customHeight="1">
      <c r="A281" s="39" t="s">
        <v>840</v>
      </c>
      <c r="B281" s="70"/>
      <c r="C281" s="219"/>
      <c r="D281" s="215" t="s">
        <v>318</v>
      </c>
      <c r="E281" s="225"/>
      <c r="F281" s="185"/>
      <c r="G281" s="185"/>
      <c r="J281" s="104"/>
      <c r="K281" s="104"/>
      <c r="L281" s="104"/>
      <c r="M281" s="104"/>
      <c r="N281" s="104"/>
      <c r="O281" s="418">
        <v>147956940</v>
      </c>
      <c r="P281" s="418"/>
      <c r="Q281" s="418"/>
      <c r="R281" s="418"/>
      <c r="S281" s="418"/>
      <c r="T281" s="418"/>
      <c r="U281" s="185"/>
      <c r="V281" s="416">
        <v>59179644</v>
      </c>
      <c r="W281" s="416"/>
      <c r="X281" s="416"/>
      <c r="Y281" s="416"/>
      <c r="Z281" s="416"/>
      <c r="AA281" s="416"/>
      <c r="AB281" s="416"/>
      <c r="AC281" s="104"/>
      <c r="AD281" s="371">
        <v>0</v>
      </c>
      <c r="AE281" s="371"/>
      <c r="AF281" s="371"/>
      <c r="AG281" s="371"/>
      <c r="AH281" s="371"/>
      <c r="AI281" s="371"/>
      <c r="AJ281" s="39"/>
      <c r="AK281" s="42"/>
      <c r="AL281" s="219" t="s">
        <v>306</v>
      </c>
      <c r="AM281" s="194"/>
      <c r="AN281" s="225"/>
      <c r="AO281" s="185"/>
      <c r="AP281" s="185"/>
      <c r="AS281" s="104"/>
      <c r="AT281" s="104"/>
      <c r="AU281" s="104"/>
      <c r="AV281" s="104"/>
      <c r="AW281" s="104"/>
      <c r="AX281" s="371">
        <v>0</v>
      </c>
      <c r="AY281" s="371"/>
      <c r="AZ281" s="371"/>
      <c r="BA281" s="371"/>
      <c r="BB281" s="371"/>
      <c r="BC281" s="371"/>
      <c r="BD281" s="185"/>
      <c r="BE281" s="371">
        <v>151539672</v>
      </c>
      <c r="BF281" s="371"/>
      <c r="BG281" s="371"/>
      <c r="BH281" s="371"/>
      <c r="BI281" s="371"/>
      <c r="BJ281" s="371"/>
      <c r="BK281" s="104"/>
      <c r="BL281" s="371">
        <v>0</v>
      </c>
      <c r="BM281" s="371"/>
      <c r="BN281" s="371"/>
      <c r="BO281" s="371"/>
      <c r="BP281" s="371"/>
      <c r="BQ281" s="371"/>
      <c r="BR281" s="41"/>
      <c r="BU281" s="106"/>
    </row>
    <row r="282" spans="1:73" s="143" customFormat="1" ht="15" customHeight="1">
      <c r="A282" s="39" t="s">
        <v>840</v>
      </c>
      <c r="B282" s="70"/>
      <c r="D282" s="217" t="s">
        <v>307</v>
      </c>
      <c r="E282" s="67"/>
      <c r="F282" s="180"/>
      <c r="G282" s="180"/>
      <c r="H282" s="71"/>
      <c r="I282" s="71"/>
      <c r="J282" s="72"/>
      <c r="K282" s="72"/>
      <c r="L282" s="72"/>
      <c r="M282" s="72"/>
      <c r="N282" s="72"/>
      <c r="O282" s="343">
        <v>0</v>
      </c>
      <c r="P282" s="343"/>
      <c r="Q282" s="343"/>
      <c r="R282" s="343"/>
      <c r="S282" s="343"/>
      <c r="T282" s="343"/>
      <c r="U282" s="180"/>
      <c r="V282" s="343">
        <v>0</v>
      </c>
      <c r="W282" s="343"/>
      <c r="X282" s="343"/>
      <c r="Y282" s="343"/>
      <c r="Z282" s="343"/>
      <c r="AA282" s="343"/>
      <c r="AB282" s="343"/>
      <c r="AC282" s="72"/>
      <c r="AD282" s="343">
        <v>0</v>
      </c>
      <c r="AE282" s="343"/>
      <c r="AF282" s="343"/>
      <c r="AG282" s="343"/>
      <c r="AH282" s="343"/>
      <c r="AI282" s="343"/>
      <c r="AJ282" s="39"/>
      <c r="AK282" s="42"/>
      <c r="AL282" s="217" t="s">
        <v>308</v>
      </c>
      <c r="AM282" s="67"/>
      <c r="AN282" s="67"/>
      <c r="AO282" s="180"/>
      <c r="AP282" s="180"/>
      <c r="AQ282" s="71"/>
      <c r="AR282" s="71"/>
      <c r="AS282" s="72"/>
      <c r="AT282" s="72"/>
      <c r="AU282" s="72"/>
      <c r="AV282" s="72"/>
      <c r="AW282" s="72"/>
      <c r="AX282" s="343">
        <v>0</v>
      </c>
      <c r="AY282" s="343"/>
      <c r="AZ282" s="343"/>
      <c r="BA282" s="343"/>
      <c r="BB282" s="343"/>
      <c r="BC282" s="343"/>
      <c r="BD282" s="180"/>
      <c r="BE282" s="343">
        <v>0</v>
      </c>
      <c r="BF282" s="343"/>
      <c r="BG282" s="343"/>
      <c r="BH282" s="343"/>
      <c r="BI282" s="343"/>
      <c r="BJ282" s="343"/>
      <c r="BK282" s="72"/>
      <c r="BL282" s="343">
        <v>0</v>
      </c>
      <c r="BM282" s="343"/>
      <c r="BN282" s="343"/>
      <c r="BO282" s="343"/>
      <c r="BP282" s="343"/>
      <c r="BQ282" s="343"/>
      <c r="BR282" s="85"/>
      <c r="BU282" s="144"/>
    </row>
    <row r="283" spans="1:73" s="143" customFormat="1" ht="15" customHeight="1">
      <c r="A283" s="39" t="s">
        <v>840</v>
      </c>
      <c r="B283" s="70"/>
      <c r="D283" s="217" t="s">
        <v>310</v>
      </c>
      <c r="E283" s="67"/>
      <c r="F283" s="180"/>
      <c r="G283" s="180"/>
      <c r="H283" s="71"/>
      <c r="I283" s="71"/>
      <c r="J283" s="72"/>
      <c r="K283" s="72"/>
      <c r="L283" s="72"/>
      <c r="M283" s="72"/>
      <c r="N283" s="72"/>
      <c r="O283" s="343">
        <v>0</v>
      </c>
      <c r="P283" s="343"/>
      <c r="Q283" s="343"/>
      <c r="R283" s="343"/>
      <c r="S283" s="343"/>
      <c r="T283" s="343"/>
      <c r="U283" s="96"/>
      <c r="V283" s="343">
        <v>0</v>
      </c>
      <c r="W283" s="343"/>
      <c r="X283" s="343"/>
      <c r="Y283" s="343"/>
      <c r="Z283" s="343"/>
      <c r="AA283" s="343"/>
      <c r="AB283" s="343"/>
      <c r="AC283" s="72"/>
      <c r="AD283" s="343">
        <v>0</v>
      </c>
      <c r="AE283" s="343"/>
      <c r="AF283" s="343"/>
      <c r="AG283" s="343"/>
      <c r="AH283" s="343"/>
      <c r="AI283" s="343"/>
      <c r="AJ283" s="39"/>
      <c r="AK283" s="42"/>
      <c r="AL283" s="217" t="s">
        <v>311</v>
      </c>
      <c r="AM283" s="67"/>
      <c r="AN283" s="67"/>
      <c r="AO283" s="180"/>
      <c r="AP283" s="180"/>
      <c r="AQ283" s="71"/>
      <c r="AR283" s="71"/>
      <c r="AS283" s="72"/>
      <c r="AT283" s="72"/>
      <c r="AU283" s="72"/>
      <c r="AV283" s="72"/>
      <c r="AW283" s="72"/>
      <c r="AX283" s="343">
        <v>0</v>
      </c>
      <c r="AY283" s="343"/>
      <c r="AZ283" s="343"/>
      <c r="BA283" s="343"/>
      <c r="BB283" s="343"/>
      <c r="BC283" s="343"/>
      <c r="BD283" s="96"/>
      <c r="BE283" s="343">
        <v>0</v>
      </c>
      <c r="BF283" s="343"/>
      <c r="BG283" s="343"/>
      <c r="BH283" s="343"/>
      <c r="BI283" s="343"/>
      <c r="BJ283" s="343"/>
      <c r="BK283" s="72"/>
      <c r="BL283" s="343">
        <v>0</v>
      </c>
      <c r="BM283" s="343"/>
      <c r="BN283" s="343"/>
      <c r="BO283" s="343"/>
      <c r="BP283" s="343"/>
      <c r="BQ283" s="343"/>
      <c r="BR283" s="85"/>
      <c r="BU283" s="144"/>
    </row>
    <row r="284" spans="1:73" s="143" customFormat="1" ht="15" customHeight="1">
      <c r="A284" s="39" t="s">
        <v>840</v>
      </c>
      <c r="B284" s="70"/>
      <c r="D284" s="217" t="s">
        <v>312</v>
      </c>
      <c r="E284" s="67"/>
      <c r="F284" s="180"/>
      <c r="G284" s="180"/>
      <c r="H284" s="71"/>
      <c r="I284" s="71"/>
      <c r="J284" s="72"/>
      <c r="K284" s="72"/>
      <c r="L284" s="72"/>
      <c r="M284" s="72"/>
      <c r="N284" s="72"/>
      <c r="O284" s="343">
        <v>0</v>
      </c>
      <c r="P284" s="343"/>
      <c r="Q284" s="343"/>
      <c r="R284" s="343"/>
      <c r="S284" s="343"/>
      <c r="T284" s="343"/>
      <c r="U284" s="180"/>
      <c r="V284" s="343">
        <v>0</v>
      </c>
      <c r="W284" s="343"/>
      <c r="X284" s="343"/>
      <c r="Y284" s="343"/>
      <c r="Z284" s="343"/>
      <c r="AA284" s="343"/>
      <c r="AB284" s="343"/>
      <c r="AC284" s="72"/>
      <c r="AD284" s="343">
        <v>0</v>
      </c>
      <c r="AE284" s="343"/>
      <c r="AF284" s="343"/>
      <c r="AG284" s="343"/>
      <c r="AH284" s="343"/>
      <c r="AI284" s="343"/>
      <c r="AJ284" s="39"/>
      <c r="AK284" s="42"/>
      <c r="AL284" s="217" t="s">
        <v>308</v>
      </c>
      <c r="AM284" s="67"/>
      <c r="AN284" s="67"/>
      <c r="AO284" s="180"/>
      <c r="AP284" s="180"/>
      <c r="AQ284" s="71"/>
      <c r="AR284" s="71"/>
      <c r="AS284" s="72"/>
      <c r="AT284" s="72"/>
      <c r="AU284" s="72"/>
      <c r="AV284" s="72"/>
      <c r="AW284" s="72"/>
      <c r="AX284" s="343">
        <v>0</v>
      </c>
      <c r="AY284" s="343"/>
      <c r="AZ284" s="343"/>
      <c r="BA284" s="343"/>
      <c r="BB284" s="343"/>
      <c r="BC284" s="343"/>
      <c r="BD284" s="180"/>
      <c r="BE284" s="343">
        <v>0</v>
      </c>
      <c r="BF284" s="343"/>
      <c r="BG284" s="343"/>
      <c r="BH284" s="343"/>
      <c r="BI284" s="343"/>
      <c r="BJ284" s="343"/>
      <c r="BK284" s="72"/>
      <c r="BL284" s="343">
        <v>0</v>
      </c>
      <c r="BM284" s="343"/>
      <c r="BN284" s="343"/>
      <c r="BO284" s="343"/>
      <c r="BP284" s="343"/>
      <c r="BQ284" s="343"/>
      <c r="BR284" s="85"/>
      <c r="BU284" s="144"/>
    </row>
    <row r="285" spans="1:73" s="102" customFormat="1" ht="15" customHeight="1">
      <c r="A285" s="39" t="s">
        <v>840</v>
      </c>
      <c r="B285" s="207"/>
      <c r="C285" s="220" t="s">
        <v>349</v>
      </c>
      <c r="D285" s="220"/>
      <c r="E285" s="220"/>
      <c r="F285" s="220"/>
      <c r="G285" s="220"/>
      <c r="H285" s="208"/>
      <c r="I285" s="208"/>
      <c r="J285" s="208"/>
      <c r="K285" s="208"/>
      <c r="L285" s="208"/>
      <c r="M285" s="208"/>
      <c r="N285" s="239"/>
      <c r="O285" s="415">
        <f>+O280+O281</f>
        <v>3035472329</v>
      </c>
      <c r="P285" s="415"/>
      <c r="Q285" s="415"/>
      <c r="R285" s="415"/>
      <c r="S285" s="415"/>
      <c r="T285" s="415"/>
      <c r="U285" s="241"/>
      <c r="V285" s="415">
        <f>+V280+V281+V282-V283-V284</f>
        <v>861807644</v>
      </c>
      <c r="W285" s="415"/>
      <c r="X285" s="415"/>
      <c r="Y285" s="415"/>
      <c r="Z285" s="415"/>
      <c r="AA285" s="415"/>
      <c r="AB285" s="415"/>
      <c r="AC285" s="242"/>
      <c r="AD285" s="415"/>
      <c r="AE285" s="415"/>
      <c r="AF285" s="415"/>
      <c r="AG285" s="415"/>
      <c r="AH285" s="415"/>
      <c r="AI285" s="415"/>
      <c r="AJ285" s="39"/>
      <c r="AK285" s="42"/>
      <c r="AL285" s="198" t="s">
        <v>314</v>
      </c>
      <c r="AM285" s="222"/>
      <c r="AN285" s="222"/>
      <c r="AO285" s="222"/>
      <c r="AP285" s="211"/>
      <c r="AQ285" s="211"/>
      <c r="AR285" s="211"/>
      <c r="AS285" s="211"/>
      <c r="AT285" s="211"/>
      <c r="AU285" s="211"/>
      <c r="AV285" s="211"/>
      <c r="AW285" s="104"/>
      <c r="AX285" s="417">
        <v>0</v>
      </c>
      <c r="AY285" s="417"/>
      <c r="AZ285" s="417"/>
      <c r="BA285" s="417"/>
      <c r="BB285" s="417"/>
      <c r="BC285" s="417"/>
      <c r="BD285" s="185"/>
      <c r="BE285" s="417">
        <v>813920170</v>
      </c>
      <c r="BF285" s="417"/>
      <c r="BG285" s="417"/>
      <c r="BH285" s="417"/>
      <c r="BI285" s="417"/>
      <c r="BJ285" s="417"/>
      <c r="BK285" s="104"/>
      <c r="BL285" s="417">
        <v>0</v>
      </c>
      <c r="BM285" s="417"/>
      <c r="BN285" s="417"/>
      <c r="BO285" s="417"/>
      <c r="BP285" s="417"/>
      <c r="BQ285" s="417"/>
      <c r="BR285" s="41"/>
      <c r="BU285" s="106"/>
    </row>
    <row r="286" spans="1:69" ht="15" customHeight="1">
      <c r="A286" s="39" t="s">
        <v>840</v>
      </c>
      <c r="C286" s="198" t="s">
        <v>350</v>
      </c>
      <c r="D286" s="43"/>
      <c r="E286" s="203"/>
      <c r="F286" s="206"/>
      <c r="G286" s="204"/>
      <c r="H286" s="204"/>
      <c r="I286" s="205"/>
      <c r="J286" s="204"/>
      <c r="K286" s="204"/>
      <c r="L286" s="204"/>
      <c r="M286" s="204"/>
      <c r="N286" s="180"/>
      <c r="O286" s="243"/>
      <c r="P286" s="243"/>
      <c r="Q286" s="243"/>
      <c r="R286" s="243"/>
      <c r="S286" s="243"/>
      <c r="T286" s="243"/>
      <c r="U286" s="244"/>
      <c r="V286" s="243"/>
      <c r="W286" s="243"/>
      <c r="X286" s="243"/>
      <c r="Y286" s="243"/>
      <c r="Z286" s="243"/>
      <c r="AA286" s="243"/>
      <c r="AB286" s="243"/>
      <c r="AC286" s="227"/>
      <c r="AD286" s="245"/>
      <c r="AE286" s="245"/>
      <c r="AF286" s="245"/>
      <c r="AG286" s="245"/>
      <c r="AH286" s="245"/>
      <c r="AI286" s="245"/>
      <c r="AJ286" s="39"/>
      <c r="AK286" s="42"/>
      <c r="AL286" s="198" t="s">
        <v>323</v>
      </c>
      <c r="AM286" s="43"/>
      <c r="AN286" s="203"/>
      <c r="AO286" s="206"/>
      <c r="AP286" s="204"/>
      <c r="AQ286" s="204"/>
      <c r="AR286" s="205"/>
      <c r="AS286" s="204"/>
      <c r="AT286" s="204"/>
      <c r="AU286" s="204"/>
      <c r="AV286" s="204"/>
      <c r="AW286" s="180"/>
      <c r="AX286" s="206"/>
      <c r="AY286" s="206"/>
      <c r="AZ286" s="206"/>
      <c r="BA286" s="206"/>
      <c r="BB286" s="206"/>
      <c r="BC286" s="206"/>
      <c r="BD286" s="180"/>
      <c r="BE286" s="206"/>
      <c r="BF286" s="206"/>
      <c r="BG286" s="206"/>
      <c r="BH286" s="206"/>
      <c r="BI286" s="206"/>
      <c r="BJ286" s="206"/>
      <c r="BL286" s="206"/>
      <c r="BM286" s="206"/>
      <c r="BN286" s="206"/>
      <c r="BO286" s="206"/>
      <c r="BP286" s="206"/>
      <c r="BQ286" s="206"/>
    </row>
    <row r="287" spans="1:73" s="102" customFormat="1" ht="15" customHeight="1">
      <c r="A287" s="39" t="s">
        <v>840</v>
      </c>
      <c r="B287" s="70"/>
      <c r="C287" s="211" t="s">
        <v>324</v>
      </c>
      <c r="D287" s="211"/>
      <c r="E287" s="211"/>
      <c r="F287" s="211"/>
      <c r="G287" s="211"/>
      <c r="H287" s="211"/>
      <c r="I287" s="211"/>
      <c r="J287" s="104"/>
      <c r="K287" s="104"/>
      <c r="L287" s="104"/>
      <c r="M287" s="104"/>
      <c r="N287" s="104"/>
      <c r="O287" s="416">
        <f>O271-O280</f>
        <v>1126166294</v>
      </c>
      <c r="P287" s="416"/>
      <c r="Q287" s="416"/>
      <c r="R287" s="416"/>
      <c r="S287" s="416"/>
      <c r="T287" s="416"/>
      <c r="U287" s="246"/>
      <c r="V287" s="416">
        <f>V271-V280</f>
        <v>195684739</v>
      </c>
      <c r="W287" s="416"/>
      <c r="X287" s="416"/>
      <c r="Y287" s="416"/>
      <c r="Z287" s="416"/>
      <c r="AA287" s="416"/>
      <c r="AB287" s="416"/>
      <c r="AC287" s="226"/>
      <c r="AD287" s="416"/>
      <c r="AE287" s="416"/>
      <c r="AF287" s="416"/>
      <c r="AG287" s="416"/>
      <c r="AH287" s="416"/>
      <c r="AI287" s="416"/>
      <c r="AJ287" s="39"/>
      <c r="AK287" s="42"/>
      <c r="AL287" s="211" t="s">
        <v>325</v>
      </c>
      <c r="AM287" s="211"/>
      <c r="AN287" s="211"/>
      <c r="AO287" s="211"/>
      <c r="AP287" s="211"/>
      <c r="AQ287" s="211"/>
      <c r="AR287" s="211"/>
      <c r="AS287" s="211"/>
      <c r="AT287" s="211"/>
      <c r="AU287" s="211"/>
      <c r="AV287" s="211"/>
      <c r="AW287" s="211"/>
      <c r="AX287" s="371">
        <v>0</v>
      </c>
      <c r="AY287" s="371"/>
      <c r="AZ287" s="371"/>
      <c r="BA287" s="371"/>
      <c r="BB287" s="371"/>
      <c r="BC287" s="371"/>
      <c r="BD287" s="185"/>
      <c r="BE287" s="371">
        <v>1072762224</v>
      </c>
      <c r="BF287" s="371"/>
      <c r="BG287" s="371"/>
      <c r="BH287" s="371"/>
      <c r="BI287" s="371"/>
      <c r="BJ287" s="371"/>
      <c r="BK287" s="104"/>
      <c r="BL287" s="371">
        <v>0</v>
      </c>
      <c r="BM287" s="371"/>
      <c r="BN287" s="371"/>
      <c r="BO287" s="371"/>
      <c r="BP287" s="371"/>
      <c r="BQ287" s="371"/>
      <c r="BR287" s="41"/>
      <c r="BU287" s="106"/>
    </row>
    <row r="288" spans="1:73" s="102" customFormat="1" ht="15" customHeight="1" thickBot="1">
      <c r="A288" s="39" t="s">
        <v>840</v>
      </c>
      <c r="B288" s="70"/>
      <c r="C288" s="233" t="s">
        <v>326</v>
      </c>
      <c r="D288" s="233"/>
      <c r="E288" s="233"/>
      <c r="F288" s="233"/>
      <c r="G288" s="233"/>
      <c r="H288" s="233"/>
      <c r="I288" s="233"/>
      <c r="J288" s="234"/>
      <c r="K288" s="234"/>
      <c r="L288" s="234"/>
      <c r="M288" s="234"/>
      <c r="N288" s="104"/>
      <c r="O288" s="414">
        <f>O278-O285</f>
        <v>978209354</v>
      </c>
      <c r="P288" s="414"/>
      <c r="Q288" s="414"/>
      <c r="R288" s="414"/>
      <c r="S288" s="414"/>
      <c r="T288" s="414"/>
      <c r="U288" s="246"/>
      <c r="V288" s="414">
        <f>V278-V285</f>
        <v>136505095</v>
      </c>
      <c r="W288" s="414"/>
      <c r="X288" s="414"/>
      <c r="Y288" s="414"/>
      <c r="Z288" s="414"/>
      <c r="AA288" s="414"/>
      <c r="AB288" s="414"/>
      <c r="AC288" s="226"/>
      <c r="AD288" s="414"/>
      <c r="AE288" s="414"/>
      <c r="AF288" s="414"/>
      <c r="AG288" s="414"/>
      <c r="AH288" s="414"/>
      <c r="AI288" s="414"/>
      <c r="AJ288" s="39"/>
      <c r="AK288" s="42"/>
      <c r="AL288" s="233" t="s">
        <v>327</v>
      </c>
      <c r="AM288" s="233"/>
      <c r="AN288" s="233"/>
      <c r="AO288" s="233"/>
      <c r="AP288" s="233"/>
      <c r="AQ288" s="233"/>
      <c r="AR288" s="233"/>
      <c r="AS288" s="233"/>
      <c r="AT288" s="233"/>
      <c r="AU288" s="233"/>
      <c r="AV288" s="233"/>
      <c r="AW288" s="211"/>
      <c r="AX288" s="413">
        <v>0</v>
      </c>
      <c r="AY288" s="413"/>
      <c r="AZ288" s="413"/>
      <c r="BA288" s="413"/>
      <c r="BB288" s="413"/>
      <c r="BC288" s="413"/>
      <c r="BD288" s="185"/>
      <c r="BE288" s="413">
        <v>1191222552</v>
      </c>
      <c r="BF288" s="413"/>
      <c r="BG288" s="413"/>
      <c r="BH288" s="413"/>
      <c r="BI288" s="413"/>
      <c r="BJ288" s="413"/>
      <c r="BK288" s="104"/>
      <c r="BL288" s="413">
        <v>0</v>
      </c>
      <c r="BM288" s="413"/>
      <c r="BN288" s="413"/>
      <c r="BO288" s="413"/>
      <c r="BP288" s="413"/>
      <c r="BQ288" s="413"/>
      <c r="BR288" s="41"/>
      <c r="BU288" s="106"/>
    </row>
    <row r="289" spans="1:73" s="102" customFormat="1" ht="15" customHeight="1" thickTop="1">
      <c r="A289" s="39"/>
      <c r="B289" s="70"/>
      <c r="C289" s="211"/>
      <c r="D289" s="211"/>
      <c r="E289" s="211"/>
      <c r="F289" s="211"/>
      <c r="G289" s="211"/>
      <c r="H289" s="211"/>
      <c r="I289" s="211"/>
      <c r="J289" s="104"/>
      <c r="K289" s="104"/>
      <c r="L289" s="104"/>
      <c r="M289" s="104"/>
      <c r="N289" s="104"/>
      <c r="O289" s="41"/>
      <c r="P289" s="41"/>
      <c r="Q289" s="41"/>
      <c r="R289" s="41"/>
      <c r="S289" s="41"/>
      <c r="T289" s="41"/>
      <c r="U289" s="185"/>
      <c r="V289" s="41"/>
      <c r="W289" s="41"/>
      <c r="X289" s="41"/>
      <c r="Y289" s="41"/>
      <c r="Z289" s="41"/>
      <c r="AA289" s="41"/>
      <c r="AB289" s="41"/>
      <c r="AC289" s="104"/>
      <c r="AD289" s="41"/>
      <c r="AE289" s="41"/>
      <c r="AF289" s="41"/>
      <c r="AG289" s="41"/>
      <c r="AH289" s="41"/>
      <c r="AI289" s="41"/>
      <c r="AJ289" s="39"/>
      <c r="AK289" s="42"/>
      <c r="AL289" s="211"/>
      <c r="AM289" s="211"/>
      <c r="AN289" s="211"/>
      <c r="AO289" s="211"/>
      <c r="AP289" s="211"/>
      <c r="AQ289" s="211"/>
      <c r="AR289" s="211"/>
      <c r="AS289" s="211"/>
      <c r="AT289" s="211"/>
      <c r="AU289" s="211"/>
      <c r="AV289" s="211"/>
      <c r="AW289" s="211"/>
      <c r="AX289" s="41"/>
      <c r="AY289" s="41"/>
      <c r="AZ289" s="41"/>
      <c r="BA289" s="41"/>
      <c r="BB289" s="41"/>
      <c r="BC289" s="41"/>
      <c r="BD289" s="185"/>
      <c r="BE289" s="41"/>
      <c r="BF289" s="41"/>
      <c r="BG289" s="41"/>
      <c r="BH289" s="41"/>
      <c r="BI289" s="41"/>
      <c r="BJ289" s="41"/>
      <c r="BK289" s="104"/>
      <c r="BL289" s="41"/>
      <c r="BM289" s="41"/>
      <c r="BN289" s="41"/>
      <c r="BO289" s="41"/>
      <c r="BP289" s="41"/>
      <c r="BQ289" s="41"/>
      <c r="BR289" s="41"/>
      <c r="BU289" s="106"/>
    </row>
    <row r="290" spans="1:73" s="102" customFormat="1" ht="15" customHeight="1">
      <c r="A290" s="39"/>
      <c r="B290" s="70"/>
      <c r="C290" s="247" t="s">
        <v>351</v>
      </c>
      <c r="D290" s="211"/>
      <c r="E290" s="211"/>
      <c r="F290" s="211"/>
      <c r="G290" s="211"/>
      <c r="H290" s="211"/>
      <c r="I290" s="211"/>
      <c r="J290" s="104"/>
      <c r="K290" s="104"/>
      <c r="L290" s="104"/>
      <c r="M290" s="104"/>
      <c r="N290" s="104"/>
      <c r="O290" s="41"/>
      <c r="P290" s="41"/>
      <c r="Q290" s="41"/>
      <c r="R290" s="41"/>
      <c r="S290" s="41"/>
      <c r="T290" s="41"/>
      <c r="U290" s="185"/>
      <c r="V290" s="41"/>
      <c r="W290" s="41"/>
      <c r="X290" s="41"/>
      <c r="Y290" s="41"/>
      <c r="Z290" s="41"/>
      <c r="AA290" s="41"/>
      <c r="AB290" s="41"/>
      <c r="AC290" s="104"/>
      <c r="AD290" s="41"/>
      <c r="AE290" s="41"/>
      <c r="AF290" s="41"/>
      <c r="AG290" s="41"/>
      <c r="AH290" s="41"/>
      <c r="AI290" s="41"/>
      <c r="AJ290" s="39"/>
      <c r="AK290" s="42"/>
      <c r="AL290" s="211"/>
      <c r="AM290" s="211"/>
      <c r="AN290" s="211"/>
      <c r="AO290" s="211"/>
      <c r="AP290" s="211"/>
      <c r="AQ290" s="211"/>
      <c r="AR290" s="211"/>
      <c r="AS290" s="211"/>
      <c r="AT290" s="211"/>
      <c r="AU290" s="211"/>
      <c r="AV290" s="211"/>
      <c r="AW290" s="211"/>
      <c r="AX290" s="41"/>
      <c r="AY290" s="41"/>
      <c r="AZ290" s="41"/>
      <c r="BA290" s="41"/>
      <c r="BB290" s="41"/>
      <c r="BC290" s="41"/>
      <c r="BD290" s="185"/>
      <c r="BE290" s="41"/>
      <c r="BF290" s="41"/>
      <c r="BG290" s="41"/>
      <c r="BH290" s="41"/>
      <c r="BI290" s="41"/>
      <c r="BJ290" s="41"/>
      <c r="BK290" s="104"/>
      <c r="BL290" s="41"/>
      <c r="BM290" s="41"/>
      <c r="BN290" s="41"/>
      <c r="BO290" s="41"/>
      <c r="BP290" s="41"/>
      <c r="BQ290" s="41"/>
      <c r="BR290" s="41"/>
      <c r="BU290" s="106"/>
    </row>
    <row r="291" spans="1:73" s="102" customFormat="1" ht="15" customHeight="1">
      <c r="A291" s="39" t="s">
        <v>840</v>
      </c>
      <c r="B291" s="70"/>
      <c r="C291" s="214"/>
      <c r="D291" s="214"/>
      <c r="E291" s="214"/>
      <c r="F291" s="214"/>
      <c r="G291" s="214"/>
      <c r="H291" s="41"/>
      <c r="I291" s="41"/>
      <c r="J291" s="41"/>
      <c r="K291" s="41"/>
      <c r="L291" s="41"/>
      <c r="M291" s="41"/>
      <c r="N291" s="214"/>
      <c r="O291" s="41"/>
      <c r="P291" s="41"/>
      <c r="Q291" s="41"/>
      <c r="R291" s="41"/>
      <c r="S291" s="41"/>
      <c r="T291" s="41"/>
      <c r="U291" s="185"/>
      <c r="V291" s="41"/>
      <c r="W291" s="41"/>
      <c r="X291" s="41"/>
      <c r="Y291" s="41"/>
      <c r="Z291" s="41"/>
      <c r="AA291" s="41"/>
      <c r="AB291" s="41"/>
      <c r="AC291" s="104"/>
      <c r="AD291" s="41"/>
      <c r="AE291" s="41"/>
      <c r="AF291" s="41"/>
      <c r="AG291" s="41"/>
      <c r="AH291" s="41"/>
      <c r="AI291" s="41"/>
      <c r="AJ291" s="39"/>
      <c r="AK291" s="42"/>
      <c r="AL291" s="214"/>
      <c r="AM291" s="214"/>
      <c r="AN291" s="214"/>
      <c r="AO291" s="214"/>
      <c r="AP291" s="214"/>
      <c r="AQ291" s="41"/>
      <c r="AR291" s="41"/>
      <c r="AS291" s="41"/>
      <c r="AT291" s="41"/>
      <c r="AU291" s="41"/>
      <c r="AV291" s="41"/>
      <c r="AW291" s="214"/>
      <c r="AX291" s="41"/>
      <c r="AY291" s="41"/>
      <c r="AZ291" s="41"/>
      <c r="BA291" s="41"/>
      <c r="BB291" s="41"/>
      <c r="BC291" s="41"/>
      <c r="BD291" s="185"/>
      <c r="BE291" s="41"/>
      <c r="BF291" s="41"/>
      <c r="BG291" s="41"/>
      <c r="BH291" s="41"/>
      <c r="BI291" s="41"/>
      <c r="BJ291" s="41"/>
      <c r="BK291" s="104"/>
      <c r="BL291" s="41"/>
      <c r="BM291" s="41"/>
      <c r="BN291" s="41"/>
      <c r="BO291" s="41"/>
      <c r="BP291" s="41"/>
      <c r="BQ291" s="41"/>
      <c r="BR291" s="41"/>
      <c r="BU291" s="106"/>
    </row>
    <row r="292" spans="1:56" ht="15" customHeight="1">
      <c r="A292" s="39"/>
      <c r="C292" s="58"/>
      <c r="D292" s="180"/>
      <c r="E292" s="180"/>
      <c r="F292" s="180"/>
      <c r="G292" s="180"/>
      <c r="H292" s="180"/>
      <c r="I292" s="180"/>
      <c r="J292" s="180"/>
      <c r="K292" s="180"/>
      <c r="L292" s="180"/>
      <c r="M292" s="180"/>
      <c r="N292" s="180"/>
      <c r="O292" s="180"/>
      <c r="P292" s="180"/>
      <c r="Q292" s="180"/>
      <c r="R292" s="180"/>
      <c r="S292" s="180"/>
      <c r="T292" s="180"/>
      <c r="U292" s="180"/>
      <c r="AJ292" s="39"/>
      <c r="AK292" s="42"/>
      <c r="AL292" s="58"/>
      <c r="AM292" s="180"/>
      <c r="AN292" s="180"/>
      <c r="AO292" s="180"/>
      <c r="AP292" s="180"/>
      <c r="AQ292" s="180"/>
      <c r="AR292" s="180"/>
      <c r="AS292" s="180"/>
      <c r="AT292" s="180"/>
      <c r="AU292" s="180"/>
      <c r="AV292" s="180"/>
      <c r="AW292" s="180"/>
      <c r="AX292" s="180"/>
      <c r="AY292" s="180"/>
      <c r="AZ292" s="180"/>
      <c r="BA292" s="180"/>
      <c r="BB292" s="180"/>
      <c r="BC292" s="180"/>
      <c r="BD292" s="180"/>
    </row>
    <row r="293" spans="1:73" s="125" customFormat="1" ht="30" customHeight="1">
      <c r="A293" s="107" t="s">
        <v>352</v>
      </c>
      <c r="B293" s="108" t="s">
        <v>853</v>
      </c>
      <c r="C293" s="248" t="s">
        <v>66</v>
      </c>
      <c r="D293" s="190"/>
      <c r="E293" s="190"/>
      <c r="F293" s="190"/>
      <c r="G293" s="190"/>
      <c r="H293" s="190"/>
      <c r="I293" s="190"/>
      <c r="J293" s="190"/>
      <c r="K293" s="190"/>
      <c r="L293" s="190"/>
      <c r="M293" s="190"/>
      <c r="N293" s="190"/>
      <c r="O293" s="190"/>
      <c r="P293" s="190"/>
      <c r="Q293" s="190"/>
      <c r="R293" s="190"/>
      <c r="S293" s="190"/>
      <c r="T293" s="190"/>
      <c r="U293" s="190"/>
      <c r="V293" s="334" t="s">
        <v>353</v>
      </c>
      <c r="W293" s="406"/>
      <c r="X293" s="406"/>
      <c r="Y293" s="406"/>
      <c r="Z293" s="406"/>
      <c r="AA293" s="406"/>
      <c r="AB293" s="406"/>
      <c r="AC293" s="249"/>
      <c r="AD293" s="334" t="s">
        <v>155</v>
      </c>
      <c r="AE293" s="406"/>
      <c r="AF293" s="406"/>
      <c r="AG293" s="406"/>
      <c r="AH293" s="406"/>
      <c r="AI293" s="406"/>
      <c r="AJ293" s="111"/>
      <c r="AK293" s="112"/>
      <c r="AL293" s="250"/>
      <c r="AM293" s="190"/>
      <c r="AN293" s="190"/>
      <c r="AO293" s="190"/>
      <c r="AP293" s="190"/>
      <c r="AQ293" s="190"/>
      <c r="AR293" s="190"/>
      <c r="AS293" s="190"/>
      <c r="AT293" s="190"/>
      <c r="AU293" s="190"/>
      <c r="AV293" s="190"/>
      <c r="AW293" s="190"/>
      <c r="AX293" s="190"/>
      <c r="AY293" s="190"/>
      <c r="AZ293" s="190"/>
      <c r="BA293" s="190"/>
      <c r="BB293" s="190"/>
      <c r="BC293" s="190"/>
      <c r="BD293" s="190"/>
      <c r="BE293" s="411"/>
      <c r="BF293" s="412"/>
      <c r="BG293" s="412"/>
      <c r="BH293" s="412"/>
      <c r="BI293" s="412"/>
      <c r="BJ293" s="412"/>
      <c r="BK293" s="251"/>
      <c r="BL293" s="411"/>
      <c r="BM293" s="412"/>
      <c r="BN293" s="412"/>
      <c r="BO293" s="412"/>
      <c r="BP293" s="412"/>
      <c r="BQ293" s="412"/>
      <c r="BR293" s="252"/>
      <c r="BU293" s="192"/>
    </row>
    <row r="294" spans="1:73" s="143" customFormat="1" ht="15" customHeight="1">
      <c r="A294" s="39"/>
      <c r="B294" s="70"/>
      <c r="C294" s="253" t="s">
        <v>354</v>
      </c>
      <c r="D294" s="180"/>
      <c r="E294" s="180"/>
      <c r="F294" s="180"/>
      <c r="G294" s="180"/>
      <c r="H294" s="180"/>
      <c r="I294" s="180"/>
      <c r="J294" s="180"/>
      <c r="K294" s="180"/>
      <c r="L294" s="180"/>
      <c r="M294" s="180"/>
      <c r="N294" s="180"/>
      <c r="O294" s="180"/>
      <c r="P294" s="180"/>
      <c r="Q294" s="180"/>
      <c r="R294" s="180"/>
      <c r="S294" s="180"/>
      <c r="T294" s="180"/>
      <c r="U294" s="180"/>
      <c r="V294" s="409">
        <v>187549317</v>
      </c>
      <c r="W294" s="409"/>
      <c r="X294" s="409"/>
      <c r="Y294" s="409"/>
      <c r="Z294" s="409"/>
      <c r="AA294" s="409"/>
      <c r="AB294" s="409"/>
      <c r="AC294" s="72"/>
      <c r="AD294" s="409">
        <v>250065765</v>
      </c>
      <c r="AE294" s="409"/>
      <c r="AF294" s="409"/>
      <c r="AG294" s="409"/>
      <c r="AH294" s="409"/>
      <c r="AI294" s="409"/>
      <c r="AJ294" s="39"/>
      <c r="AK294" s="42"/>
      <c r="AL294" s="163"/>
      <c r="AM294" s="180"/>
      <c r="AN294" s="180"/>
      <c r="AO294" s="180"/>
      <c r="AP294" s="180"/>
      <c r="AQ294" s="180"/>
      <c r="AR294" s="180"/>
      <c r="AS294" s="180"/>
      <c r="AT294" s="180"/>
      <c r="AU294" s="180"/>
      <c r="AV294" s="180"/>
      <c r="AW294" s="180"/>
      <c r="AX294" s="180"/>
      <c r="AY294" s="180"/>
      <c r="AZ294" s="180"/>
      <c r="BA294" s="180"/>
      <c r="BB294" s="180"/>
      <c r="BC294" s="180"/>
      <c r="BD294" s="180"/>
      <c r="BE294" s="409"/>
      <c r="BF294" s="409"/>
      <c r="BG294" s="409"/>
      <c r="BH294" s="409"/>
      <c r="BI294" s="409"/>
      <c r="BJ294" s="409"/>
      <c r="BK294" s="72"/>
      <c r="BL294" s="409"/>
      <c r="BM294" s="409"/>
      <c r="BN294" s="409"/>
      <c r="BO294" s="409"/>
      <c r="BP294" s="409"/>
      <c r="BQ294" s="409"/>
      <c r="BR294" s="72"/>
      <c r="BU294" s="144"/>
    </row>
    <row r="295" spans="1:73" s="76" customFormat="1" ht="13.5">
      <c r="A295" s="39"/>
      <c r="B295" s="75"/>
      <c r="C295" s="178" t="s">
        <v>355</v>
      </c>
      <c r="D295" s="254"/>
      <c r="E295" s="255"/>
      <c r="F295" s="255"/>
      <c r="G295" s="255"/>
      <c r="H295" s="255"/>
      <c r="I295" s="255"/>
      <c r="J295" s="255"/>
      <c r="K295" s="255"/>
      <c r="L295" s="255"/>
      <c r="M295" s="255"/>
      <c r="N295" s="255"/>
      <c r="O295" s="255"/>
      <c r="P295" s="255"/>
      <c r="Q295" s="255"/>
      <c r="R295" s="255"/>
      <c r="S295" s="255"/>
      <c r="T295" s="255"/>
      <c r="U295" s="255"/>
      <c r="V295" s="407">
        <v>0</v>
      </c>
      <c r="W295" s="407"/>
      <c r="X295" s="407"/>
      <c r="Y295" s="407"/>
      <c r="Z295" s="407"/>
      <c r="AA295" s="407"/>
      <c r="AB295" s="407"/>
      <c r="AC295" s="148"/>
      <c r="AD295" s="407">
        <v>0</v>
      </c>
      <c r="AE295" s="407"/>
      <c r="AF295" s="407"/>
      <c r="AG295" s="407"/>
      <c r="AH295" s="407"/>
      <c r="AI295" s="407"/>
      <c r="AJ295" s="39"/>
      <c r="AK295" s="42"/>
      <c r="AM295" s="254"/>
      <c r="AN295" s="255"/>
      <c r="AO295" s="255"/>
      <c r="AP295" s="255"/>
      <c r="AQ295" s="255"/>
      <c r="AR295" s="255"/>
      <c r="AS295" s="255"/>
      <c r="AT295" s="255"/>
      <c r="AU295" s="255"/>
      <c r="AV295" s="255"/>
      <c r="AW295" s="255"/>
      <c r="AX295" s="255"/>
      <c r="AY295" s="255"/>
      <c r="AZ295" s="255"/>
      <c r="BA295" s="255"/>
      <c r="BB295" s="255"/>
      <c r="BC295" s="255"/>
      <c r="BD295" s="255"/>
      <c r="BE295" s="407"/>
      <c r="BF295" s="407"/>
      <c r="BG295" s="407"/>
      <c r="BH295" s="407"/>
      <c r="BI295" s="407"/>
      <c r="BJ295" s="407"/>
      <c r="BK295" s="148"/>
      <c r="BL295" s="407"/>
      <c r="BM295" s="407"/>
      <c r="BN295" s="407"/>
      <c r="BO295" s="407"/>
      <c r="BP295" s="407"/>
      <c r="BQ295" s="407"/>
      <c r="BR295" s="148"/>
      <c r="BU295" s="122"/>
    </row>
    <row r="296" spans="1:73" s="76" customFormat="1" ht="13.5">
      <c r="A296" s="39"/>
      <c r="B296" s="75"/>
      <c r="C296" s="178" t="s">
        <v>356</v>
      </c>
      <c r="D296" s="254"/>
      <c r="E296" s="255"/>
      <c r="F296" s="255"/>
      <c r="G296" s="255"/>
      <c r="H296" s="255"/>
      <c r="I296" s="255"/>
      <c r="J296" s="255"/>
      <c r="K296" s="255"/>
      <c r="L296" s="255"/>
      <c r="M296" s="255"/>
      <c r="N296" s="255"/>
      <c r="O296" s="255"/>
      <c r="P296" s="255"/>
      <c r="Q296" s="255"/>
      <c r="R296" s="255"/>
      <c r="S296" s="255"/>
      <c r="T296" s="255"/>
      <c r="U296" s="255"/>
      <c r="V296" s="407"/>
      <c r="W296" s="407"/>
      <c r="X296" s="407"/>
      <c r="Y296" s="407"/>
      <c r="Z296" s="407"/>
      <c r="AA296" s="407"/>
      <c r="AB296" s="407"/>
      <c r="AC296" s="148"/>
      <c r="AD296" s="407"/>
      <c r="AE296" s="407"/>
      <c r="AF296" s="407"/>
      <c r="AG296" s="407"/>
      <c r="AH296" s="407"/>
      <c r="AI296" s="407"/>
      <c r="AJ296" s="39"/>
      <c r="AK296" s="42"/>
      <c r="AM296" s="254"/>
      <c r="AN296" s="255"/>
      <c r="AO296" s="255"/>
      <c r="AP296" s="255"/>
      <c r="AQ296" s="255"/>
      <c r="AR296" s="255"/>
      <c r="AS296" s="255"/>
      <c r="AT296" s="255"/>
      <c r="AU296" s="255"/>
      <c r="AV296" s="255"/>
      <c r="AW296" s="255"/>
      <c r="AX296" s="255"/>
      <c r="AY296" s="255"/>
      <c r="AZ296" s="255"/>
      <c r="BA296" s="255"/>
      <c r="BB296" s="255"/>
      <c r="BC296" s="255"/>
      <c r="BD296" s="255"/>
      <c r="BE296" s="407"/>
      <c r="BF296" s="407"/>
      <c r="BG296" s="407"/>
      <c r="BH296" s="407"/>
      <c r="BI296" s="407"/>
      <c r="BJ296" s="407"/>
      <c r="BK296" s="148"/>
      <c r="BL296" s="407"/>
      <c r="BM296" s="407"/>
      <c r="BN296" s="407"/>
      <c r="BO296" s="407"/>
      <c r="BP296" s="407"/>
      <c r="BQ296" s="407"/>
      <c r="BR296" s="148"/>
      <c r="BU296" s="122"/>
    </row>
    <row r="297" spans="1:73" s="143" customFormat="1" ht="15" customHeight="1">
      <c r="A297" s="39"/>
      <c r="B297" s="70"/>
      <c r="C297" s="253" t="s">
        <v>357</v>
      </c>
      <c r="D297" s="180"/>
      <c r="E297" s="180"/>
      <c r="F297" s="180"/>
      <c r="G297" s="180"/>
      <c r="H297" s="180"/>
      <c r="I297" s="180"/>
      <c r="J297" s="180"/>
      <c r="K297" s="180"/>
      <c r="L297" s="180"/>
      <c r="M297" s="180"/>
      <c r="N297" s="180"/>
      <c r="O297" s="180"/>
      <c r="P297" s="180"/>
      <c r="Q297" s="180"/>
      <c r="R297" s="180"/>
      <c r="S297" s="180"/>
      <c r="T297" s="180"/>
      <c r="U297" s="180"/>
      <c r="V297" s="409"/>
      <c r="W297" s="409"/>
      <c r="X297" s="409"/>
      <c r="Y297" s="409"/>
      <c r="Z297" s="409"/>
      <c r="AA297" s="409"/>
      <c r="AB297" s="409"/>
      <c r="AC297" s="72"/>
      <c r="AD297" s="409"/>
      <c r="AE297" s="409"/>
      <c r="AF297" s="409"/>
      <c r="AG297" s="409"/>
      <c r="AH297" s="409"/>
      <c r="AI297" s="409"/>
      <c r="AJ297" s="39"/>
      <c r="AK297" s="42"/>
      <c r="AL297" s="163"/>
      <c r="AM297" s="180"/>
      <c r="AN297" s="180"/>
      <c r="AO297" s="180"/>
      <c r="AP297" s="180"/>
      <c r="AQ297" s="180"/>
      <c r="AR297" s="180"/>
      <c r="AS297" s="180"/>
      <c r="AT297" s="180"/>
      <c r="AU297" s="180"/>
      <c r="AV297" s="180"/>
      <c r="AW297" s="180"/>
      <c r="AX297" s="180"/>
      <c r="AY297" s="180"/>
      <c r="AZ297" s="180"/>
      <c r="BA297" s="180"/>
      <c r="BB297" s="180"/>
      <c r="BC297" s="180"/>
      <c r="BD297" s="180"/>
      <c r="BE297" s="409"/>
      <c r="BF297" s="409"/>
      <c r="BG297" s="409"/>
      <c r="BH297" s="409"/>
      <c r="BI297" s="409"/>
      <c r="BJ297" s="409"/>
      <c r="BK297" s="72"/>
      <c r="BL297" s="409"/>
      <c r="BM297" s="409"/>
      <c r="BN297" s="409"/>
      <c r="BO297" s="409"/>
      <c r="BP297" s="409"/>
      <c r="BQ297" s="409"/>
      <c r="BR297" s="72"/>
      <c r="BU297" s="144"/>
    </row>
    <row r="298" spans="1:73" s="76" customFormat="1" ht="13.5">
      <c r="A298" s="39"/>
      <c r="B298" s="75"/>
      <c r="C298" s="71" t="s">
        <v>358</v>
      </c>
      <c r="D298" s="254"/>
      <c r="E298" s="255"/>
      <c r="F298" s="255"/>
      <c r="G298" s="255"/>
      <c r="H298" s="255"/>
      <c r="I298" s="255"/>
      <c r="J298" s="255"/>
      <c r="K298" s="255"/>
      <c r="L298" s="255"/>
      <c r="M298" s="255"/>
      <c r="N298" s="255"/>
      <c r="O298" s="255"/>
      <c r="P298" s="255"/>
      <c r="Q298" s="255"/>
      <c r="R298" s="255"/>
      <c r="S298" s="255"/>
      <c r="T298" s="255"/>
      <c r="U298" s="255"/>
      <c r="V298" s="407"/>
      <c r="W298" s="407"/>
      <c r="X298" s="407"/>
      <c r="Y298" s="407"/>
      <c r="Z298" s="407"/>
      <c r="AA298" s="407"/>
      <c r="AB298" s="407"/>
      <c r="AC298" s="148"/>
      <c r="AD298" s="407"/>
      <c r="AE298" s="407"/>
      <c r="AF298" s="407"/>
      <c r="AG298" s="407"/>
      <c r="AH298" s="407"/>
      <c r="AI298" s="407"/>
      <c r="AJ298" s="39"/>
      <c r="AK298" s="42"/>
      <c r="AM298" s="254"/>
      <c r="AN298" s="255"/>
      <c r="AO298" s="255"/>
      <c r="AP298" s="255"/>
      <c r="AQ298" s="255"/>
      <c r="AR298" s="255"/>
      <c r="AS298" s="255"/>
      <c r="AT298" s="255"/>
      <c r="AU298" s="255"/>
      <c r="AV298" s="255"/>
      <c r="AW298" s="255"/>
      <c r="AX298" s="255"/>
      <c r="AY298" s="255"/>
      <c r="AZ298" s="255"/>
      <c r="BA298" s="255"/>
      <c r="BB298" s="255"/>
      <c r="BC298" s="255"/>
      <c r="BD298" s="255"/>
      <c r="BE298" s="407"/>
      <c r="BF298" s="407"/>
      <c r="BG298" s="407"/>
      <c r="BH298" s="407"/>
      <c r="BI298" s="407"/>
      <c r="BJ298" s="407"/>
      <c r="BK298" s="148"/>
      <c r="BL298" s="407"/>
      <c r="BM298" s="407"/>
      <c r="BN298" s="407"/>
      <c r="BO298" s="407"/>
      <c r="BP298" s="407"/>
      <c r="BQ298" s="407"/>
      <c r="BR298" s="148"/>
      <c r="BU298" s="122"/>
    </row>
    <row r="299" spans="1:73" s="76" customFormat="1" ht="13.5">
      <c r="A299" s="39"/>
      <c r="B299" s="75"/>
      <c r="C299" s="172" t="s">
        <v>359</v>
      </c>
      <c r="D299" s="254"/>
      <c r="E299" s="255"/>
      <c r="F299" s="255"/>
      <c r="G299" s="255"/>
      <c r="H299" s="255"/>
      <c r="I299" s="255"/>
      <c r="J299" s="255"/>
      <c r="K299" s="255"/>
      <c r="L299" s="255"/>
      <c r="M299" s="255"/>
      <c r="N299" s="255"/>
      <c r="O299" s="255"/>
      <c r="P299" s="255"/>
      <c r="Q299" s="255"/>
      <c r="R299" s="255"/>
      <c r="S299" s="255"/>
      <c r="T299" s="255"/>
      <c r="U299" s="255"/>
      <c r="V299" s="407"/>
      <c r="W299" s="407"/>
      <c r="X299" s="407"/>
      <c r="Y299" s="407"/>
      <c r="Z299" s="407"/>
      <c r="AA299" s="407"/>
      <c r="AB299" s="407"/>
      <c r="AC299" s="148"/>
      <c r="AD299" s="407"/>
      <c r="AE299" s="407"/>
      <c r="AF299" s="407"/>
      <c r="AG299" s="407"/>
      <c r="AH299" s="407"/>
      <c r="AI299" s="407"/>
      <c r="AJ299" s="39"/>
      <c r="AK299" s="42"/>
      <c r="AM299" s="254"/>
      <c r="AN299" s="255"/>
      <c r="AO299" s="255"/>
      <c r="AP299" s="255"/>
      <c r="AQ299" s="255"/>
      <c r="AR299" s="255"/>
      <c r="AS299" s="255"/>
      <c r="AT299" s="255"/>
      <c r="AU299" s="255"/>
      <c r="AV299" s="255"/>
      <c r="AW299" s="255"/>
      <c r="AX299" s="255"/>
      <c r="AY299" s="255"/>
      <c r="AZ299" s="255"/>
      <c r="BA299" s="255"/>
      <c r="BB299" s="255"/>
      <c r="BC299" s="255"/>
      <c r="BD299" s="255"/>
      <c r="BE299" s="407"/>
      <c r="BF299" s="407"/>
      <c r="BG299" s="407"/>
      <c r="BH299" s="407"/>
      <c r="BI299" s="407"/>
      <c r="BJ299" s="407"/>
      <c r="BK299" s="148"/>
      <c r="BL299" s="407"/>
      <c r="BM299" s="407"/>
      <c r="BN299" s="407"/>
      <c r="BO299" s="407"/>
      <c r="BP299" s="407"/>
      <c r="BQ299" s="407"/>
      <c r="BR299" s="148"/>
      <c r="BU299" s="122"/>
    </row>
    <row r="300" spans="1:73" s="109" customFormat="1" ht="15" customHeight="1" thickBot="1">
      <c r="A300" s="111"/>
      <c r="B300" s="108"/>
      <c r="C300" s="101"/>
      <c r="D300" s="256" t="s">
        <v>360</v>
      </c>
      <c r="E300" s="256"/>
      <c r="F300" s="256"/>
      <c r="G300" s="256"/>
      <c r="H300" s="256"/>
      <c r="I300" s="256"/>
      <c r="J300" s="256"/>
      <c r="K300" s="256"/>
      <c r="L300" s="256"/>
      <c r="M300" s="256"/>
      <c r="N300" s="256"/>
      <c r="O300" s="256"/>
      <c r="P300" s="256"/>
      <c r="Q300" s="256"/>
      <c r="R300" s="256"/>
      <c r="S300" s="256"/>
      <c r="T300" s="256"/>
      <c r="U300" s="256"/>
      <c r="V300" s="389">
        <f>V294</f>
        <v>187549317</v>
      </c>
      <c r="W300" s="389"/>
      <c r="X300" s="389"/>
      <c r="Y300" s="389"/>
      <c r="Z300" s="389"/>
      <c r="AA300" s="389"/>
      <c r="AB300" s="389"/>
      <c r="AC300" s="104"/>
      <c r="AD300" s="389">
        <f>AD294</f>
        <v>250065765</v>
      </c>
      <c r="AE300" s="389"/>
      <c r="AF300" s="389"/>
      <c r="AG300" s="389"/>
      <c r="AH300" s="389"/>
      <c r="AI300" s="389"/>
      <c r="AJ300" s="111"/>
      <c r="AK300" s="112"/>
      <c r="AL300" s="101"/>
      <c r="AM300" s="256"/>
      <c r="AN300" s="256"/>
      <c r="AO300" s="256"/>
      <c r="AP300" s="256"/>
      <c r="AQ300" s="256"/>
      <c r="AR300" s="256"/>
      <c r="AS300" s="256"/>
      <c r="AT300" s="256"/>
      <c r="AU300" s="256"/>
      <c r="AV300" s="256"/>
      <c r="AW300" s="256"/>
      <c r="AX300" s="256"/>
      <c r="AY300" s="256"/>
      <c r="AZ300" s="256"/>
      <c r="BA300" s="256"/>
      <c r="BB300" s="256"/>
      <c r="BC300" s="256"/>
      <c r="BD300" s="256"/>
      <c r="BE300" s="394"/>
      <c r="BF300" s="394"/>
      <c r="BG300" s="394"/>
      <c r="BH300" s="394"/>
      <c r="BI300" s="394"/>
      <c r="BJ300" s="394"/>
      <c r="BK300" s="110"/>
      <c r="BL300" s="394"/>
      <c r="BM300" s="394"/>
      <c r="BN300" s="394"/>
      <c r="BO300" s="394"/>
      <c r="BP300" s="394"/>
      <c r="BQ300" s="394"/>
      <c r="BR300" s="110"/>
      <c r="BU300" s="113"/>
    </row>
    <row r="301" spans="1:73" s="102" customFormat="1" ht="15" customHeight="1" thickTop="1">
      <c r="A301" s="39"/>
      <c r="B301" s="70"/>
      <c r="C301" s="105"/>
      <c r="D301" s="185"/>
      <c r="E301" s="185"/>
      <c r="F301" s="185"/>
      <c r="G301" s="185"/>
      <c r="H301" s="185"/>
      <c r="I301" s="185"/>
      <c r="J301" s="185"/>
      <c r="K301" s="185"/>
      <c r="L301" s="185"/>
      <c r="M301" s="185"/>
      <c r="N301" s="185"/>
      <c r="O301" s="185"/>
      <c r="P301" s="185"/>
      <c r="Q301" s="185"/>
      <c r="R301" s="185"/>
      <c r="S301" s="185"/>
      <c r="T301" s="185"/>
      <c r="U301" s="185"/>
      <c r="V301" s="104"/>
      <c r="W301" s="104"/>
      <c r="X301" s="104"/>
      <c r="Y301" s="104"/>
      <c r="Z301" s="104"/>
      <c r="AA301" s="104"/>
      <c r="AB301" s="104"/>
      <c r="AC301" s="104"/>
      <c r="AD301" s="104"/>
      <c r="AE301" s="104"/>
      <c r="AF301" s="104"/>
      <c r="AG301" s="104"/>
      <c r="AH301" s="104"/>
      <c r="AI301" s="104"/>
      <c r="AJ301" s="39"/>
      <c r="AK301" s="42"/>
      <c r="AL301" s="105"/>
      <c r="AM301" s="185"/>
      <c r="AN301" s="185"/>
      <c r="AO301" s="185"/>
      <c r="AP301" s="185"/>
      <c r="AQ301" s="185"/>
      <c r="AR301" s="185"/>
      <c r="AS301" s="185"/>
      <c r="AT301" s="185"/>
      <c r="AU301" s="185"/>
      <c r="AV301" s="185"/>
      <c r="AW301" s="185"/>
      <c r="AX301" s="185"/>
      <c r="AY301" s="185"/>
      <c r="AZ301" s="185"/>
      <c r="BA301" s="185"/>
      <c r="BB301" s="185"/>
      <c r="BC301" s="185"/>
      <c r="BD301" s="185"/>
      <c r="BE301" s="104"/>
      <c r="BF301" s="104"/>
      <c r="BG301" s="104"/>
      <c r="BH301" s="104"/>
      <c r="BI301" s="104"/>
      <c r="BJ301" s="104"/>
      <c r="BK301" s="104"/>
      <c r="BL301" s="104"/>
      <c r="BM301" s="104"/>
      <c r="BN301" s="104"/>
      <c r="BO301" s="104"/>
      <c r="BP301" s="104"/>
      <c r="BQ301" s="104"/>
      <c r="BR301" s="104"/>
      <c r="BU301" s="106"/>
    </row>
    <row r="302" spans="1:70" ht="15" customHeight="1">
      <c r="A302" s="39"/>
      <c r="B302" s="78"/>
      <c r="C302" s="257"/>
      <c r="D302" s="67"/>
      <c r="E302" s="67"/>
      <c r="F302" s="180"/>
      <c r="G302" s="180"/>
      <c r="J302" s="72"/>
      <c r="K302" s="72"/>
      <c r="L302" s="403"/>
      <c r="M302" s="403"/>
      <c r="N302" s="403"/>
      <c r="O302" s="403"/>
      <c r="P302" s="403"/>
      <c r="Q302" s="72"/>
      <c r="R302" s="403"/>
      <c r="S302" s="403"/>
      <c r="T302" s="403"/>
      <c r="U302" s="403"/>
      <c r="V302" s="403"/>
      <c r="X302" s="403"/>
      <c r="Y302" s="403"/>
      <c r="Z302" s="403"/>
      <c r="AA302" s="403"/>
      <c r="AB302" s="403"/>
      <c r="AC302" s="403"/>
      <c r="AD302" s="71"/>
      <c r="AE302" s="403"/>
      <c r="AF302" s="403"/>
      <c r="AG302" s="403"/>
      <c r="AH302" s="403"/>
      <c r="AI302" s="403"/>
      <c r="AJ302" s="39"/>
      <c r="AK302" s="42"/>
      <c r="AL302" s="257"/>
      <c r="AM302" s="67"/>
      <c r="AN302" s="67"/>
      <c r="AO302" s="180"/>
      <c r="AP302" s="180"/>
      <c r="AS302" s="72"/>
      <c r="AT302" s="72"/>
      <c r="AU302" s="403"/>
      <c r="AV302" s="403"/>
      <c r="AW302" s="403"/>
      <c r="AX302" s="403"/>
      <c r="AY302" s="403"/>
      <c r="AZ302" s="72"/>
      <c r="BA302" s="403"/>
      <c r="BB302" s="403"/>
      <c r="BC302" s="403"/>
      <c r="BD302" s="403"/>
      <c r="BE302" s="403"/>
      <c r="BG302" s="403"/>
      <c r="BH302" s="403"/>
      <c r="BI302" s="403"/>
      <c r="BJ302" s="403"/>
      <c r="BK302" s="403"/>
      <c r="BL302" s="71"/>
      <c r="BM302" s="403"/>
      <c r="BN302" s="403"/>
      <c r="BO302" s="403"/>
      <c r="BP302" s="403"/>
      <c r="BQ302" s="403"/>
      <c r="BR302" s="85"/>
    </row>
    <row r="303" spans="1:73" s="125" customFormat="1" ht="30" customHeight="1">
      <c r="A303" s="107" t="s">
        <v>361</v>
      </c>
      <c r="B303" s="108" t="s">
        <v>853</v>
      </c>
      <c r="C303" s="248" t="s">
        <v>362</v>
      </c>
      <c r="D303" s="190"/>
      <c r="E303" s="190"/>
      <c r="F303" s="190"/>
      <c r="G303" s="190"/>
      <c r="H303" s="190"/>
      <c r="I303" s="190"/>
      <c r="J303" s="190"/>
      <c r="K303" s="190"/>
      <c r="L303" s="190"/>
      <c r="M303" s="190"/>
      <c r="N303" s="190"/>
      <c r="O303" s="190"/>
      <c r="P303" s="190"/>
      <c r="Q303" s="190"/>
      <c r="R303" s="190"/>
      <c r="S303" s="190"/>
      <c r="T303" s="190"/>
      <c r="U303" s="190"/>
      <c r="V303" s="334" t="s">
        <v>363</v>
      </c>
      <c r="W303" s="406"/>
      <c r="X303" s="406"/>
      <c r="Y303" s="406"/>
      <c r="Z303" s="406"/>
      <c r="AA303" s="406"/>
      <c r="AB303" s="406"/>
      <c r="AC303" s="96"/>
      <c r="AD303" s="334" t="s">
        <v>155</v>
      </c>
      <c r="AE303" s="406"/>
      <c r="AF303" s="406"/>
      <c r="AG303" s="406"/>
      <c r="AH303" s="406"/>
      <c r="AI303" s="406"/>
      <c r="AJ303" s="111"/>
      <c r="AK303" s="112"/>
      <c r="AL303" s="250"/>
      <c r="AM303" s="190"/>
      <c r="AN303" s="190"/>
      <c r="AO303" s="190"/>
      <c r="AP303" s="190"/>
      <c r="AQ303" s="190"/>
      <c r="AR303" s="190"/>
      <c r="AS303" s="190"/>
      <c r="AT303" s="190"/>
      <c r="AU303" s="190"/>
      <c r="AV303" s="190"/>
      <c r="AW303" s="190"/>
      <c r="AX303" s="190"/>
      <c r="AY303" s="190"/>
      <c r="AZ303" s="190"/>
      <c r="BA303" s="190"/>
      <c r="BB303" s="190"/>
      <c r="BC303" s="190"/>
      <c r="BD303" s="190"/>
      <c r="BE303" s="411"/>
      <c r="BF303" s="412"/>
      <c r="BG303" s="412"/>
      <c r="BH303" s="412"/>
      <c r="BI303" s="412"/>
      <c r="BJ303" s="412"/>
      <c r="BK303" s="251"/>
      <c r="BL303" s="411"/>
      <c r="BM303" s="412"/>
      <c r="BN303" s="412"/>
      <c r="BO303" s="412"/>
      <c r="BP303" s="412"/>
      <c r="BQ303" s="412"/>
      <c r="BR303" s="252"/>
      <c r="BU303" s="192"/>
    </row>
    <row r="304" spans="1:73" s="143" customFormat="1" ht="15" customHeight="1">
      <c r="A304" s="39"/>
      <c r="B304" s="70"/>
      <c r="C304" s="253" t="s">
        <v>364</v>
      </c>
      <c r="D304" s="180"/>
      <c r="E304" s="180"/>
      <c r="F304" s="180"/>
      <c r="G304" s="180"/>
      <c r="H304" s="180"/>
      <c r="I304" s="180"/>
      <c r="J304" s="180"/>
      <c r="K304" s="180"/>
      <c r="L304" s="180"/>
      <c r="M304" s="180"/>
      <c r="N304" s="180"/>
      <c r="O304" s="180"/>
      <c r="P304" s="180"/>
      <c r="Q304" s="180"/>
      <c r="R304" s="180"/>
      <c r="S304" s="180"/>
      <c r="T304" s="180"/>
      <c r="U304" s="180"/>
      <c r="V304" s="409">
        <v>1911808755</v>
      </c>
      <c r="W304" s="409"/>
      <c r="X304" s="409"/>
      <c r="Y304" s="409"/>
      <c r="Z304" s="409"/>
      <c r="AA304" s="409"/>
      <c r="AB304" s="409"/>
      <c r="AC304" s="72"/>
      <c r="AD304" s="409">
        <v>1911808755</v>
      </c>
      <c r="AE304" s="409"/>
      <c r="AF304" s="409"/>
      <c r="AG304" s="409"/>
      <c r="AH304" s="409"/>
      <c r="AI304" s="409"/>
      <c r="AJ304" s="409"/>
      <c r="AK304" s="42"/>
      <c r="AL304" s="163"/>
      <c r="AM304" s="180"/>
      <c r="AN304" s="180"/>
      <c r="AO304" s="180"/>
      <c r="AP304" s="180"/>
      <c r="AQ304" s="180"/>
      <c r="AR304" s="180"/>
      <c r="AS304" s="180"/>
      <c r="AT304" s="180"/>
      <c r="AU304" s="180"/>
      <c r="AV304" s="180"/>
      <c r="AW304" s="180"/>
      <c r="AX304" s="180"/>
      <c r="AY304" s="180"/>
      <c r="AZ304" s="180"/>
      <c r="BA304" s="180"/>
      <c r="BB304" s="180"/>
      <c r="BC304" s="180"/>
      <c r="BD304" s="180"/>
      <c r="BE304" s="409"/>
      <c r="BF304" s="409"/>
      <c r="BG304" s="409"/>
      <c r="BH304" s="409"/>
      <c r="BI304" s="409"/>
      <c r="BJ304" s="409"/>
      <c r="BK304" s="72"/>
      <c r="BL304" s="409"/>
      <c r="BM304" s="409"/>
      <c r="BN304" s="409"/>
      <c r="BO304" s="409"/>
      <c r="BP304" s="409"/>
      <c r="BQ304" s="409"/>
      <c r="BR304" s="72"/>
      <c r="BU304" s="144"/>
    </row>
    <row r="305" spans="1:73" s="76" customFormat="1" ht="13.5">
      <c r="A305" s="39"/>
      <c r="B305" s="75"/>
      <c r="C305" s="178" t="s">
        <v>365</v>
      </c>
      <c r="D305" s="254"/>
      <c r="E305" s="255"/>
      <c r="F305" s="255"/>
      <c r="G305" s="255"/>
      <c r="H305" s="255"/>
      <c r="I305" s="255"/>
      <c r="J305" s="255"/>
      <c r="K305" s="255"/>
      <c r="L305" s="255"/>
      <c r="M305" s="255"/>
      <c r="N305" s="255"/>
      <c r="O305" s="255"/>
      <c r="P305" s="255"/>
      <c r="Q305" s="255"/>
      <c r="R305" s="255"/>
      <c r="S305" s="255"/>
      <c r="T305" s="255"/>
      <c r="U305" s="255"/>
      <c r="V305" s="407">
        <v>0</v>
      </c>
      <c r="W305" s="407"/>
      <c r="X305" s="407"/>
      <c r="Y305" s="407"/>
      <c r="Z305" s="407"/>
      <c r="AA305" s="407"/>
      <c r="AB305" s="407"/>
      <c r="AC305" s="148"/>
      <c r="AD305" s="407">
        <v>0</v>
      </c>
      <c r="AE305" s="407"/>
      <c r="AF305" s="407"/>
      <c r="AG305" s="407"/>
      <c r="AH305" s="407"/>
      <c r="AI305" s="407"/>
      <c r="AJ305" s="407"/>
      <c r="AK305" s="42"/>
      <c r="AM305" s="254"/>
      <c r="AN305" s="255"/>
      <c r="AO305" s="255"/>
      <c r="AP305" s="255"/>
      <c r="AQ305" s="255"/>
      <c r="AR305" s="255"/>
      <c r="AS305" s="255"/>
      <c r="AT305" s="255"/>
      <c r="AU305" s="255"/>
      <c r="AV305" s="255"/>
      <c r="AW305" s="255"/>
      <c r="AX305" s="255"/>
      <c r="AY305" s="255"/>
      <c r="AZ305" s="255"/>
      <c r="BA305" s="255"/>
      <c r="BB305" s="255"/>
      <c r="BC305" s="255"/>
      <c r="BD305" s="255"/>
      <c r="BE305" s="407"/>
      <c r="BF305" s="407"/>
      <c r="BG305" s="407"/>
      <c r="BH305" s="407"/>
      <c r="BI305" s="407"/>
      <c r="BJ305" s="407"/>
      <c r="BK305" s="148"/>
      <c r="BL305" s="407"/>
      <c r="BM305" s="407"/>
      <c r="BN305" s="407"/>
      <c r="BO305" s="407"/>
      <c r="BP305" s="407"/>
      <c r="BQ305" s="407"/>
      <c r="BR305" s="148"/>
      <c r="BU305" s="122"/>
    </row>
    <row r="306" spans="1:73" s="76" customFormat="1" ht="13.5">
      <c r="A306" s="39"/>
      <c r="B306" s="75"/>
      <c r="C306" s="178" t="s">
        <v>366</v>
      </c>
      <c r="D306" s="254"/>
      <c r="E306" s="255"/>
      <c r="F306" s="255"/>
      <c r="G306" s="255"/>
      <c r="H306" s="255"/>
      <c r="I306" s="255"/>
      <c r="J306" s="255"/>
      <c r="K306" s="255"/>
      <c r="L306" s="255"/>
      <c r="M306" s="255"/>
      <c r="N306" s="255"/>
      <c r="O306" s="255"/>
      <c r="P306" s="255"/>
      <c r="Q306" s="255"/>
      <c r="R306" s="255"/>
      <c r="S306" s="255"/>
      <c r="T306" s="255"/>
      <c r="U306" s="255"/>
      <c r="V306" s="407">
        <v>0</v>
      </c>
      <c r="W306" s="407"/>
      <c r="X306" s="407"/>
      <c r="Y306" s="407"/>
      <c r="Z306" s="407"/>
      <c r="AA306" s="407"/>
      <c r="AB306" s="407"/>
      <c r="AC306" s="148"/>
      <c r="AD306" s="407">
        <v>0</v>
      </c>
      <c r="AE306" s="407"/>
      <c r="AF306" s="407"/>
      <c r="AG306" s="407"/>
      <c r="AH306" s="407"/>
      <c r="AI306" s="407"/>
      <c r="AJ306" s="407"/>
      <c r="AK306" s="42"/>
      <c r="AM306" s="254"/>
      <c r="AN306" s="255"/>
      <c r="AO306" s="255"/>
      <c r="AP306" s="255"/>
      <c r="AQ306" s="255"/>
      <c r="AR306" s="255"/>
      <c r="AS306" s="255"/>
      <c r="AT306" s="255"/>
      <c r="AU306" s="255"/>
      <c r="AV306" s="255"/>
      <c r="AW306" s="255"/>
      <c r="AX306" s="255"/>
      <c r="AY306" s="255"/>
      <c r="AZ306" s="255"/>
      <c r="BA306" s="255"/>
      <c r="BB306" s="255"/>
      <c r="BC306" s="255"/>
      <c r="BD306" s="255"/>
      <c r="BE306" s="407"/>
      <c r="BF306" s="407"/>
      <c r="BG306" s="407"/>
      <c r="BH306" s="407"/>
      <c r="BI306" s="407"/>
      <c r="BJ306" s="407"/>
      <c r="BK306" s="148"/>
      <c r="BL306" s="407"/>
      <c r="BM306" s="407"/>
      <c r="BN306" s="407"/>
      <c r="BO306" s="407"/>
      <c r="BP306" s="407"/>
      <c r="BQ306" s="407"/>
      <c r="BR306" s="148"/>
      <c r="BU306" s="122"/>
    </row>
    <row r="307" spans="1:73" s="143" customFormat="1" ht="15" customHeight="1">
      <c r="A307" s="39"/>
      <c r="B307" s="70"/>
      <c r="C307" s="253" t="s">
        <v>367</v>
      </c>
      <c r="D307" s="180"/>
      <c r="E307" s="180"/>
      <c r="F307" s="180"/>
      <c r="G307" s="180"/>
      <c r="H307" s="180"/>
      <c r="I307" s="180"/>
      <c r="J307" s="180"/>
      <c r="K307" s="180"/>
      <c r="L307" s="180"/>
      <c r="M307" s="180"/>
      <c r="N307" s="180"/>
      <c r="O307" s="180"/>
      <c r="P307" s="180"/>
      <c r="Q307" s="180"/>
      <c r="R307" s="180"/>
      <c r="S307" s="180"/>
      <c r="T307" s="180"/>
      <c r="U307" s="180"/>
      <c r="V307" s="409">
        <v>0</v>
      </c>
      <c r="W307" s="409"/>
      <c r="X307" s="409"/>
      <c r="Y307" s="409"/>
      <c r="Z307" s="409"/>
      <c r="AA307" s="409"/>
      <c r="AB307" s="409"/>
      <c r="AC307" s="72"/>
      <c r="AD307" s="409">
        <v>0</v>
      </c>
      <c r="AE307" s="409"/>
      <c r="AF307" s="409"/>
      <c r="AG307" s="409"/>
      <c r="AH307" s="409"/>
      <c r="AI307" s="409"/>
      <c r="AJ307" s="409"/>
      <c r="AK307" s="42"/>
      <c r="AL307" s="163"/>
      <c r="AM307" s="180"/>
      <c r="AN307" s="180"/>
      <c r="AO307" s="180"/>
      <c r="AP307" s="180"/>
      <c r="AQ307" s="180"/>
      <c r="AR307" s="180"/>
      <c r="AS307" s="180"/>
      <c r="AT307" s="180"/>
      <c r="AU307" s="180"/>
      <c r="AV307" s="180"/>
      <c r="AW307" s="180"/>
      <c r="AX307" s="180"/>
      <c r="AY307" s="180"/>
      <c r="AZ307" s="180"/>
      <c r="BA307" s="180"/>
      <c r="BB307" s="180"/>
      <c r="BC307" s="180"/>
      <c r="BD307" s="180"/>
      <c r="BE307" s="409"/>
      <c r="BF307" s="409"/>
      <c r="BG307" s="409"/>
      <c r="BH307" s="409"/>
      <c r="BI307" s="409"/>
      <c r="BJ307" s="409"/>
      <c r="BK307" s="72"/>
      <c r="BL307" s="409"/>
      <c r="BM307" s="409"/>
      <c r="BN307" s="409"/>
      <c r="BO307" s="409"/>
      <c r="BP307" s="409"/>
      <c r="BQ307" s="409"/>
      <c r="BR307" s="72"/>
      <c r="BU307" s="144"/>
    </row>
    <row r="308" spans="1:73" s="76" customFormat="1" ht="13.5">
      <c r="A308" s="39"/>
      <c r="B308" s="75"/>
      <c r="C308" s="178" t="s">
        <v>368</v>
      </c>
      <c r="D308" s="254"/>
      <c r="E308" s="255"/>
      <c r="F308" s="255"/>
      <c r="G308" s="255"/>
      <c r="H308" s="255"/>
      <c r="I308" s="255"/>
      <c r="J308" s="255"/>
      <c r="K308" s="255"/>
      <c r="L308" s="255"/>
      <c r="M308" s="255"/>
      <c r="N308" s="255"/>
      <c r="O308" s="255"/>
      <c r="P308" s="255"/>
      <c r="Q308" s="255"/>
      <c r="R308" s="255"/>
      <c r="S308" s="255"/>
      <c r="T308" s="255"/>
      <c r="U308" s="255"/>
      <c r="V308" s="407">
        <v>205953877</v>
      </c>
      <c r="W308" s="407"/>
      <c r="X308" s="407"/>
      <c r="Y308" s="407"/>
      <c r="Z308" s="407"/>
      <c r="AA308" s="407"/>
      <c r="AB308" s="407"/>
      <c r="AC308" s="148"/>
      <c r="AD308" s="407">
        <v>144548562</v>
      </c>
      <c r="AE308" s="407"/>
      <c r="AF308" s="407"/>
      <c r="AG308" s="407"/>
      <c r="AH308" s="407"/>
      <c r="AI308" s="407"/>
      <c r="AJ308" s="407"/>
      <c r="AK308" s="42"/>
      <c r="AM308" s="254"/>
      <c r="AN308" s="255"/>
      <c r="AO308" s="255"/>
      <c r="AP308" s="255"/>
      <c r="AQ308" s="255"/>
      <c r="AR308" s="255"/>
      <c r="AS308" s="255"/>
      <c r="AT308" s="255"/>
      <c r="AU308" s="255"/>
      <c r="AV308" s="255"/>
      <c r="AW308" s="255"/>
      <c r="AX308" s="255"/>
      <c r="AY308" s="255"/>
      <c r="AZ308" s="255"/>
      <c r="BA308" s="255"/>
      <c r="BB308" s="255"/>
      <c r="BC308" s="255"/>
      <c r="BD308" s="255"/>
      <c r="BE308" s="407"/>
      <c r="BF308" s="407"/>
      <c r="BG308" s="407"/>
      <c r="BH308" s="407"/>
      <c r="BI308" s="407"/>
      <c r="BJ308" s="407"/>
      <c r="BK308" s="148"/>
      <c r="BL308" s="407"/>
      <c r="BM308" s="407"/>
      <c r="BN308" s="407"/>
      <c r="BO308" s="407"/>
      <c r="BP308" s="407"/>
      <c r="BQ308" s="407"/>
      <c r="BR308" s="148"/>
      <c r="BU308" s="122"/>
    </row>
    <row r="309" spans="1:73" s="76" customFormat="1" ht="13.5">
      <c r="A309" s="39"/>
      <c r="B309" s="75"/>
      <c r="C309" s="178" t="s">
        <v>369</v>
      </c>
      <c r="D309" s="254"/>
      <c r="E309" s="255"/>
      <c r="F309" s="255"/>
      <c r="G309" s="255"/>
      <c r="H309" s="255"/>
      <c r="I309" s="255"/>
      <c r="J309" s="255"/>
      <c r="K309" s="255"/>
      <c r="L309" s="255"/>
      <c r="M309" s="255"/>
      <c r="N309" s="255"/>
      <c r="O309" s="255"/>
      <c r="P309" s="255"/>
      <c r="Q309" s="255"/>
      <c r="R309" s="255"/>
      <c r="S309" s="255"/>
      <c r="T309" s="255"/>
      <c r="U309" s="255"/>
      <c r="V309" s="338">
        <v>0</v>
      </c>
      <c r="W309" s="338"/>
      <c r="X309" s="338"/>
      <c r="Y309" s="338"/>
      <c r="Z309" s="338"/>
      <c r="AA309" s="338"/>
      <c r="AB309" s="338"/>
      <c r="AC309" s="148"/>
      <c r="AD309" s="338">
        <v>0</v>
      </c>
      <c r="AE309" s="338"/>
      <c r="AF309" s="338"/>
      <c r="AG309" s="338"/>
      <c r="AH309" s="338"/>
      <c r="AI309" s="338"/>
      <c r="AJ309" s="338"/>
      <c r="AK309" s="42"/>
      <c r="AM309" s="254"/>
      <c r="AN309" s="255"/>
      <c r="AO309" s="255"/>
      <c r="AP309" s="255"/>
      <c r="AQ309" s="255"/>
      <c r="AR309" s="255"/>
      <c r="AS309" s="255"/>
      <c r="AT309" s="255"/>
      <c r="AU309" s="255"/>
      <c r="AV309" s="255"/>
      <c r="AW309" s="255"/>
      <c r="AX309" s="255"/>
      <c r="AY309" s="255"/>
      <c r="AZ309" s="255"/>
      <c r="BA309" s="255"/>
      <c r="BB309" s="255"/>
      <c r="BC309" s="255"/>
      <c r="BD309" s="255"/>
      <c r="BE309" s="148"/>
      <c r="BF309" s="148"/>
      <c r="BG309" s="148"/>
      <c r="BH309" s="148"/>
      <c r="BI309" s="148"/>
      <c r="BJ309" s="148"/>
      <c r="BK309" s="148"/>
      <c r="BL309" s="148"/>
      <c r="BM309" s="148"/>
      <c r="BN309" s="148"/>
      <c r="BO309" s="148"/>
      <c r="BP309" s="148"/>
      <c r="BQ309" s="148"/>
      <c r="BR309" s="148"/>
      <c r="BU309" s="122"/>
    </row>
    <row r="310" spans="1:73" s="76" customFormat="1" ht="13.5">
      <c r="A310" s="39"/>
      <c r="B310" s="75"/>
      <c r="C310" s="178" t="s">
        <v>370</v>
      </c>
      <c r="D310" s="254"/>
      <c r="E310" s="255"/>
      <c r="F310" s="255"/>
      <c r="G310" s="255"/>
      <c r="H310" s="255"/>
      <c r="I310" s="255"/>
      <c r="J310" s="255"/>
      <c r="K310" s="255"/>
      <c r="L310" s="255"/>
      <c r="M310" s="255"/>
      <c r="N310" s="255"/>
      <c r="O310" s="255"/>
      <c r="P310" s="255"/>
      <c r="Q310" s="255"/>
      <c r="R310" s="255"/>
      <c r="S310" s="255"/>
      <c r="T310" s="255"/>
      <c r="U310" s="255"/>
      <c r="V310" s="148"/>
      <c r="W310" s="338">
        <v>0</v>
      </c>
      <c r="X310" s="338"/>
      <c r="Y310" s="338"/>
      <c r="Z310" s="338"/>
      <c r="AA310" s="338"/>
      <c r="AB310" s="338"/>
      <c r="AC310" s="148"/>
      <c r="AD310" s="148"/>
      <c r="AE310" s="338">
        <v>0</v>
      </c>
      <c r="AF310" s="338"/>
      <c r="AG310" s="338"/>
      <c r="AH310" s="338"/>
      <c r="AI310" s="338"/>
      <c r="AJ310" s="338"/>
      <c r="AK310" s="42"/>
      <c r="AM310" s="254"/>
      <c r="AN310" s="255"/>
      <c r="AO310" s="255"/>
      <c r="AP310" s="255"/>
      <c r="AQ310" s="255"/>
      <c r="AR310" s="255"/>
      <c r="AS310" s="255"/>
      <c r="AT310" s="255"/>
      <c r="AU310" s="255"/>
      <c r="AV310" s="255"/>
      <c r="AW310" s="255"/>
      <c r="AX310" s="255"/>
      <c r="AY310" s="255"/>
      <c r="AZ310" s="255"/>
      <c r="BA310" s="255"/>
      <c r="BB310" s="255"/>
      <c r="BC310" s="255"/>
      <c r="BD310" s="255"/>
      <c r="BE310" s="148"/>
      <c r="BF310" s="148"/>
      <c r="BG310" s="148"/>
      <c r="BH310" s="148"/>
      <c r="BI310" s="148"/>
      <c r="BJ310" s="148"/>
      <c r="BK310" s="148"/>
      <c r="BL310" s="148"/>
      <c r="BM310" s="148"/>
      <c r="BN310" s="148"/>
      <c r="BO310" s="148"/>
      <c r="BP310" s="148"/>
      <c r="BQ310" s="148"/>
      <c r="BR310" s="148"/>
      <c r="BU310" s="122"/>
    </row>
    <row r="311" spans="1:73" s="76" customFormat="1" ht="13.5">
      <c r="A311" s="39"/>
      <c r="B311" s="75"/>
      <c r="C311" s="178" t="s">
        <v>371</v>
      </c>
      <c r="D311" s="254"/>
      <c r="E311" s="255"/>
      <c r="F311" s="255"/>
      <c r="G311" s="255"/>
      <c r="H311" s="255"/>
      <c r="I311" s="255"/>
      <c r="J311" s="255"/>
      <c r="K311" s="255"/>
      <c r="L311" s="255"/>
      <c r="M311" s="255"/>
      <c r="N311" s="255"/>
      <c r="O311" s="255"/>
      <c r="P311" s="255"/>
      <c r="Q311" s="255"/>
      <c r="R311" s="255"/>
      <c r="S311" s="255"/>
      <c r="T311" s="255"/>
      <c r="U311" s="255"/>
      <c r="V311" s="407">
        <v>0</v>
      </c>
      <c r="W311" s="407"/>
      <c r="X311" s="407"/>
      <c r="Y311" s="407"/>
      <c r="Z311" s="407"/>
      <c r="AA311" s="407"/>
      <c r="AB311" s="407"/>
      <c r="AC311" s="148"/>
      <c r="AD311" s="407">
        <v>0</v>
      </c>
      <c r="AE311" s="407"/>
      <c r="AF311" s="407"/>
      <c r="AG311" s="407"/>
      <c r="AH311" s="407"/>
      <c r="AI311" s="407"/>
      <c r="AJ311" s="407"/>
      <c r="AK311" s="42"/>
      <c r="AM311" s="254"/>
      <c r="AN311" s="255"/>
      <c r="AO311" s="255"/>
      <c r="AP311" s="255"/>
      <c r="AQ311" s="255"/>
      <c r="AR311" s="255"/>
      <c r="AS311" s="255"/>
      <c r="AT311" s="255"/>
      <c r="AU311" s="255"/>
      <c r="AV311" s="255"/>
      <c r="AW311" s="255"/>
      <c r="AX311" s="255"/>
      <c r="AY311" s="255"/>
      <c r="AZ311" s="255"/>
      <c r="BA311" s="255"/>
      <c r="BB311" s="255"/>
      <c r="BC311" s="255"/>
      <c r="BD311" s="255"/>
      <c r="BE311" s="407"/>
      <c r="BF311" s="407"/>
      <c r="BG311" s="407"/>
      <c r="BH311" s="407"/>
      <c r="BI311" s="407"/>
      <c r="BJ311" s="407"/>
      <c r="BK311" s="148"/>
      <c r="BL311" s="407"/>
      <c r="BM311" s="407"/>
      <c r="BN311" s="407"/>
      <c r="BO311" s="407"/>
      <c r="BP311" s="407"/>
      <c r="BQ311" s="407"/>
      <c r="BR311" s="148"/>
      <c r="BU311" s="122"/>
    </row>
    <row r="312" spans="1:73" s="109" customFormat="1" ht="15" customHeight="1" thickBot="1">
      <c r="A312" s="111"/>
      <c r="B312" s="108"/>
      <c r="C312" s="101"/>
      <c r="D312" s="256" t="s">
        <v>360</v>
      </c>
      <c r="E312" s="256"/>
      <c r="F312" s="256"/>
      <c r="G312" s="256"/>
      <c r="H312" s="256"/>
      <c r="I312" s="256"/>
      <c r="J312" s="256"/>
      <c r="K312" s="256"/>
      <c r="L312" s="256"/>
      <c r="M312" s="256"/>
      <c r="N312" s="256"/>
      <c r="O312" s="256"/>
      <c r="P312" s="256"/>
      <c r="Q312" s="256"/>
      <c r="R312" s="256"/>
      <c r="S312" s="256"/>
      <c r="T312" s="256"/>
      <c r="U312" s="256"/>
      <c r="V312" s="376">
        <f>+V304+V305+V306+V307+V308+V309+W310+V311</f>
        <v>2117762632</v>
      </c>
      <c r="W312" s="376"/>
      <c r="X312" s="376"/>
      <c r="Y312" s="376"/>
      <c r="Z312" s="376"/>
      <c r="AA312" s="376"/>
      <c r="AB312" s="376"/>
      <c r="AC312" s="104"/>
      <c r="AD312" s="389">
        <f>+AD311+AD310+AD309+AD308+AD307+AD306+AD305+AD304</f>
        <v>2056357317</v>
      </c>
      <c r="AE312" s="389"/>
      <c r="AF312" s="389"/>
      <c r="AG312" s="389"/>
      <c r="AH312" s="389"/>
      <c r="AI312" s="389"/>
      <c r="AJ312" s="111"/>
      <c r="AK312" s="112"/>
      <c r="AL312" s="101"/>
      <c r="AM312" s="256"/>
      <c r="AN312" s="256"/>
      <c r="AO312" s="256"/>
      <c r="AP312" s="256"/>
      <c r="AQ312" s="256"/>
      <c r="AR312" s="256"/>
      <c r="AS312" s="256"/>
      <c r="AT312" s="256"/>
      <c r="AU312" s="256"/>
      <c r="AV312" s="256"/>
      <c r="AW312" s="256"/>
      <c r="AX312" s="256"/>
      <c r="AY312" s="256"/>
      <c r="AZ312" s="256"/>
      <c r="BA312" s="256"/>
      <c r="BB312" s="256"/>
      <c r="BC312" s="256"/>
      <c r="BD312" s="256"/>
      <c r="BE312" s="394"/>
      <c r="BF312" s="394"/>
      <c r="BG312" s="394"/>
      <c r="BH312" s="394"/>
      <c r="BI312" s="394"/>
      <c r="BJ312" s="394"/>
      <c r="BK312" s="110"/>
      <c r="BL312" s="394"/>
      <c r="BM312" s="394"/>
      <c r="BN312" s="394"/>
      <c r="BO312" s="394"/>
      <c r="BP312" s="394"/>
      <c r="BQ312" s="394"/>
      <c r="BR312" s="110"/>
      <c r="BU312" s="113"/>
    </row>
    <row r="313" spans="1:73" s="102" customFormat="1" ht="15" customHeight="1" thickTop="1">
      <c r="A313" s="39"/>
      <c r="B313" s="70"/>
      <c r="C313" s="105"/>
      <c r="D313" s="185"/>
      <c r="E313" s="185"/>
      <c r="F313" s="185"/>
      <c r="G313" s="185"/>
      <c r="H313" s="185"/>
      <c r="I313" s="185"/>
      <c r="J313" s="185"/>
      <c r="K313" s="185"/>
      <c r="L313" s="185"/>
      <c r="M313" s="185"/>
      <c r="N313" s="185"/>
      <c r="O313" s="185"/>
      <c r="P313" s="185"/>
      <c r="Q313" s="185"/>
      <c r="R313" s="185"/>
      <c r="S313" s="185"/>
      <c r="T313" s="185"/>
      <c r="U313" s="185"/>
      <c r="V313" s="104" t="s">
        <v>372</v>
      </c>
      <c r="W313" s="104"/>
      <c r="X313" s="104"/>
      <c r="Y313" s="104"/>
      <c r="Z313" s="104"/>
      <c r="AA313" s="104"/>
      <c r="AB313" s="104"/>
      <c r="AC313" s="104"/>
      <c r="AD313" s="104"/>
      <c r="AE313" s="104"/>
      <c r="AF313" s="104"/>
      <c r="AG313" s="104"/>
      <c r="AH313" s="104"/>
      <c r="AI313" s="104"/>
      <c r="AJ313" s="39"/>
      <c r="AK313" s="42"/>
      <c r="AL313" s="105"/>
      <c r="AM313" s="185"/>
      <c r="AN313" s="185"/>
      <c r="AO313" s="185"/>
      <c r="AP313" s="185"/>
      <c r="AQ313" s="185"/>
      <c r="AR313" s="185"/>
      <c r="AS313" s="185"/>
      <c r="AT313" s="185"/>
      <c r="AU313" s="185"/>
      <c r="AV313" s="185"/>
      <c r="AW313" s="185"/>
      <c r="AX313" s="185"/>
      <c r="AY313" s="185"/>
      <c r="AZ313" s="185"/>
      <c r="BA313" s="185"/>
      <c r="BB313" s="185"/>
      <c r="BC313" s="185"/>
      <c r="BD313" s="185"/>
      <c r="BE313" s="104"/>
      <c r="BF313" s="104"/>
      <c r="BG313" s="104"/>
      <c r="BH313" s="104"/>
      <c r="BI313" s="104"/>
      <c r="BJ313" s="104"/>
      <c r="BK313" s="104"/>
      <c r="BL313" s="104"/>
      <c r="BM313" s="104"/>
      <c r="BN313" s="104"/>
      <c r="BO313" s="104"/>
      <c r="BP313" s="104"/>
      <c r="BQ313" s="104"/>
      <c r="BR313" s="104"/>
      <c r="BU313" s="106"/>
    </row>
    <row r="314" spans="1:73" s="133" customFormat="1" ht="15" customHeight="1">
      <c r="A314" s="107" t="s">
        <v>373</v>
      </c>
      <c r="B314" s="108" t="s">
        <v>853</v>
      </c>
      <c r="C314" s="248" t="s">
        <v>374</v>
      </c>
      <c r="D314" s="258"/>
      <c r="E314" s="258"/>
      <c r="F314" s="190"/>
      <c r="G314" s="190"/>
      <c r="H314" s="125"/>
      <c r="I314" s="125"/>
      <c r="J314" s="127"/>
      <c r="K314" s="127"/>
      <c r="L314" s="127"/>
      <c r="M314" s="127"/>
      <c r="N314" s="127"/>
      <c r="O314" s="127"/>
      <c r="P314" s="127"/>
      <c r="Q314" s="127"/>
      <c r="R314" s="127"/>
      <c r="S314" s="127"/>
      <c r="T314" s="127"/>
      <c r="U314" s="127"/>
      <c r="V314" s="127"/>
      <c r="W314" s="127"/>
      <c r="X314" s="127"/>
      <c r="Y314" s="127"/>
      <c r="Z314" s="127"/>
      <c r="AA314" s="127"/>
      <c r="AB314" s="127"/>
      <c r="AC314" s="127"/>
      <c r="AD314" s="410"/>
      <c r="AE314" s="410"/>
      <c r="AF314" s="410"/>
      <c r="AG314" s="410"/>
      <c r="AH314" s="410"/>
      <c r="AI314" s="410"/>
      <c r="AJ314" s="111"/>
      <c r="AK314" s="112"/>
      <c r="AL314" s="259"/>
      <c r="AM314" s="258"/>
      <c r="AN314" s="258"/>
      <c r="AO314" s="190"/>
      <c r="AP314" s="190"/>
      <c r="AQ314" s="125"/>
      <c r="AR314" s="125"/>
      <c r="AS314" s="127"/>
      <c r="AT314" s="127"/>
      <c r="AU314" s="410"/>
      <c r="AV314" s="410"/>
      <c r="AW314" s="410"/>
      <c r="AX314" s="410"/>
      <c r="AY314" s="410"/>
      <c r="AZ314" s="127"/>
      <c r="BA314" s="410"/>
      <c r="BB314" s="410"/>
      <c r="BC314" s="410"/>
      <c r="BD314" s="410"/>
      <c r="BE314" s="410"/>
      <c r="BF314" s="127"/>
      <c r="BG314" s="410"/>
      <c r="BH314" s="410"/>
      <c r="BI314" s="410"/>
      <c r="BJ314" s="410"/>
      <c r="BK314" s="410"/>
      <c r="BM314" s="410"/>
      <c r="BN314" s="410"/>
      <c r="BO314" s="410"/>
      <c r="BP314" s="410"/>
      <c r="BQ314" s="410"/>
      <c r="BR314" s="251"/>
      <c r="BU314" s="134"/>
    </row>
    <row r="315" spans="1:73" s="125" customFormat="1" ht="29.25" customHeight="1">
      <c r="A315" s="107"/>
      <c r="B315" s="108"/>
      <c r="C315" s="248" t="s">
        <v>375</v>
      </c>
      <c r="D315" s="190"/>
      <c r="E315" s="190"/>
      <c r="F315" s="190"/>
      <c r="G315" s="190"/>
      <c r="H315" s="190"/>
      <c r="I315" s="190"/>
      <c r="J315" s="190"/>
      <c r="K315" s="190"/>
      <c r="L315" s="190"/>
      <c r="M315" s="190"/>
      <c r="N315" s="190"/>
      <c r="O315" s="190"/>
      <c r="P315" s="190"/>
      <c r="Q315" s="190"/>
      <c r="R315" s="190"/>
      <c r="S315" s="190"/>
      <c r="T315" s="190"/>
      <c r="U315" s="190"/>
      <c r="V315" s="334" t="s">
        <v>376</v>
      </c>
      <c r="W315" s="406"/>
      <c r="X315" s="406"/>
      <c r="Y315" s="406"/>
      <c r="Z315" s="406"/>
      <c r="AA315" s="406"/>
      <c r="AB315" s="406"/>
      <c r="AC315" s="85"/>
      <c r="AD315" s="334" t="s">
        <v>155</v>
      </c>
      <c r="AE315" s="406"/>
      <c r="AF315" s="406"/>
      <c r="AG315" s="406"/>
      <c r="AH315" s="406"/>
      <c r="AI315" s="406"/>
      <c r="AJ315" s="111"/>
      <c r="AK315" s="112"/>
      <c r="AL315" s="250"/>
      <c r="AM315" s="190"/>
      <c r="AN315" s="190"/>
      <c r="AO315" s="190"/>
      <c r="AP315" s="190"/>
      <c r="AQ315" s="190"/>
      <c r="AR315" s="190"/>
      <c r="AS315" s="190"/>
      <c r="AT315" s="190"/>
      <c r="AU315" s="190"/>
      <c r="AV315" s="190"/>
      <c r="AW315" s="190"/>
      <c r="AX315" s="190"/>
      <c r="AY315" s="190"/>
      <c r="AZ315" s="190"/>
      <c r="BA315" s="190"/>
      <c r="BB315" s="190"/>
      <c r="BC315" s="190"/>
      <c r="BD315" s="190"/>
      <c r="BE315" s="411"/>
      <c r="BF315" s="412"/>
      <c r="BG315" s="412"/>
      <c r="BH315" s="412"/>
      <c r="BI315" s="412"/>
      <c r="BJ315" s="412"/>
      <c r="BK315" s="251"/>
      <c r="BL315" s="411"/>
      <c r="BM315" s="412"/>
      <c r="BN315" s="412"/>
      <c r="BO315" s="412"/>
      <c r="BP315" s="412"/>
      <c r="BQ315" s="412"/>
      <c r="BR315" s="252"/>
      <c r="BU315" s="192"/>
    </row>
    <row r="316" spans="1:73" s="143" customFormat="1" ht="15" customHeight="1">
      <c r="A316" s="39"/>
      <c r="B316" s="70"/>
      <c r="C316" s="253" t="s">
        <v>377</v>
      </c>
      <c r="D316" s="180"/>
      <c r="E316" s="180"/>
      <c r="F316" s="180"/>
      <c r="G316" s="180"/>
      <c r="H316" s="180"/>
      <c r="I316" s="180"/>
      <c r="J316" s="180"/>
      <c r="K316" s="180"/>
      <c r="L316" s="180"/>
      <c r="M316" s="180"/>
      <c r="N316" s="180"/>
      <c r="O316" s="180"/>
      <c r="P316" s="180"/>
      <c r="Q316" s="180"/>
      <c r="R316" s="180"/>
      <c r="S316" s="180"/>
      <c r="T316" s="180"/>
      <c r="U316" s="180"/>
      <c r="V316" s="409"/>
      <c r="W316" s="409"/>
      <c r="X316" s="409"/>
      <c r="Y316" s="409"/>
      <c r="Z316" s="409"/>
      <c r="AA316" s="409"/>
      <c r="AB316" s="409"/>
      <c r="AC316" s="72"/>
      <c r="AD316" s="409"/>
      <c r="AE316" s="409"/>
      <c r="AF316" s="409"/>
      <c r="AG316" s="409"/>
      <c r="AH316" s="409"/>
      <c r="AI316" s="409"/>
      <c r="AJ316" s="39"/>
      <c r="AK316" s="42"/>
      <c r="AL316" s="163"/>
      <c r="AM316" s="180"/>
      <c r="AN316" s="180"/>
      <c r="AO316" s="180"/>
      <c r="AP316" s="180"/>
      <c r="AQ316" s="180"/>
      <c r="AR316" s="180"/>
      <c r="AS316" s="180"/>
      <c r="AT316" s="180"/>
      <c r="AU316" s="180"/>
      <c r="AV316" s="180"/>
      <c r="AW316" s="180"/>
      <c r="AX316" s="180"/>
      <c r="AY316" s="180"/>
      <c r="AZ316" s="180"/>
      <c r="BA316" s="180"/>
      <c r="BB316" s="180"/>
      <c r="BC316" s="180"/>
      <c r="BD316" s="180"/>
      <c r="BE316" s="409"/>
      <c r="BF316" s="409"/>
      <c r="BG316" s="409"/>
      <c r="BH316" s="409"/>
      <c r="BI316" s="409"/>
      <c r="BJ316" s="409"/>
      <c r="BK316" s="72"/>
      <c r="BL316" s="409"/>
      <c r="BM316" s="409"/>
      <c r="BN316" s="409"/>
      <c r="BO316" s="409"/>
      <c r="BP316" s="409"/>
      <c r="BQ316" s="409"/>
      <c r="BR316" s="72"/>
      <c r="BU316" s="144"/>
    </row>
    <row r="317" spans="1:73" s="143" customFormat="1" ht="15" customHeight="1">
      <c r="A317" s="39"/>
      <c r="B317" s="70"/>
      <c r="C317" s="163" t="s">
        <v>378</v>
      </c>
      <c r="D317" s="180"/>
      <c r="E317" s="180"/>
      <c r="F317" s="180"/>
      <c r="G317" s="180"/>
      <c r="H317" s="180"/>
      <c r="I317" s="180"/>
      <c r="J317" s="180"/>
      <c r="K317" s="180"/>
      <c r="L317" s="180"/>
      <c r="M317" s="180"/>
      <c r="N317" s="180"/>
      <c r="O317" s="180"/>
      <c r="P317" s="180"/>
      <c r="Q317" s="180"/>
      <c r="R317" s="180"/>
      <c r="S317" s="180"/>
      <c r="T317" s="180"/>
      <c r="U317" s="180"/>
      <c r="V317" s="403"/>
      <c r="W317" s="403"/>
      <c r="X317" s="403"/>
      <c r="Y317" s="403"/>
      <c r="Z317" s="403"/>
      <c r="AA317" s="403"/>
      <c r="AB317" s="403"/>
      <c r="AC317" s="72"/>
      <c r="AD317" s="403"/>
      <c r="AE317" s="403"/>
      <c r="AF317" s="403"/>
      <c r="AG317" s="403"/>
      <c r="AH317" s="403"/>
      <c r="AI317" s="403"/>
      <c r="AJ317" s="39"/>
      <c r="AK317" s="42"/>
      <c r="AL317" s="163"/>
      <c r="AM317" s="180"/>
      <c r="AN317" s="180"/>
      <c r="AO317" s="180"/>
      <c r="AP317" s="180"/>
      <c r="AQ317" s="180"/>
      <c r="AR317" s="180"/>
      <c r="AS317" s="180"/>
      <c r="AT317" s="180"/>
      <c r="AU317" s="180"/>
      <c r="AV317" s="180"/>
      <c r="AW317" s="180"/>
      <c r="AX317" s="180"/>
      <c r="AY317" s="180"/>
      <c r="AZ317" s="180"/>
      <c r="BA317" s="180"/>
      <c r="BB317" s="180"/>
      <c r="BC317" s="180"/>
      <c r="BD317" s="180"/>
      <c r="BE317" s="72"/>
      <c r="BF317" s="72"/>
      <c r="BG317" s="72"/>
      <c r="BH317" s="72"/>
      <c r="BI317" s="72"/>
      <c r="BJ317" s="72"/>
      <c r="BK317" s="72"/>
      <c r="BL317" s="72"/>
      <c r="BM317" s="72"/>
      <c r="BN317" s="72"/>
      <c r="BO317" s="72"/>
      <c r="BP317" s="72"/>
      <c r="BQ317" s="72"/>
      <c r="BR317" s="72"/>
      <c r="BU317" s="144"/>
    </row>
    <row r="318" spans="1:73" s="76" customFormat="1" ht="13.5">
      <c r="A318" s="39"/>
      <c r="B318" s="75"/>
      <c r="C318" s="253" t="s">
        <v>377</v>
      </c>
      <c r="D318" s="254"/>
      <c r="E318" s="255"/>
      <c r="F318" s="255"/>
      <c r="G318" s="255"/>
      <c r="H318" s="255"/>
      <c r="I318" s="255"/>
      <c r="J318" s="255"/>
      <c r="K318" s="255"/>
      <c r="L318" s="255"/>
      <c r="M318" s="255"/>
      <c r="N318" s="255"/>
      <c r="O318" s="255"/>
      <c r="P318" s="255"/>
      <c r="Q318" s="255"/>
      <c r="R318" s="255"/>
      <c r="S318" s="255"/>
      <c r="T318" s="255"/>
      <c r="U318" s="255"/>
      <c r="V318" s="407"/>
      <c r="W318" s="407"/>
      <c r="X318" s="407"/>
      <c r="Y318" s="407"/>
      <c r="Z318" s="407"/>
      <c r="AA318" s="407"/>
      <c r="AB318" s="407"/>
      <c r="AC318" s="148"/>
      <c r="AD318" s="407"/>
      <c r="AE318" s="407"/>
      <c r="AF318" s="407"/>
      <c r="AG318" s="407"/>
      <c r="AH318" s="407"/>
      <c r="AI318" s="407"/>
      <c r="AJ318" s="39"/>
      <c r="AK318" s="42"/>
      <c r="AM318" s="254"/>
      <c r="AN318" s="255"/>
      <c r="AO318" s="255"/>
      <c r="AP318" s="255"/>
      <c r="AQ318" s="255"/>
      <c r="AR318" s="255"/>
      <c r="AS318" s="255"/>
      <c r="AT318" s="255"/>
      <c r="AU318" s="255"/>
      <c r="AV318" s="255"/>
      <c r="AW318" s="255"/>
      <c r="AX318" s="255"/>
      <c r="AY318" s="255"/>
      <c r="AZ318" s="255"/>
      <c r="BA318" s="255"/>
      <c r="BB318" s="255"/>
      <c r="BC318" s="255"/>
      <c r="BD318" s="255"/>
      <c r="BE318" s="407"/>
      <c r="BF318" s="407"/>
      <c r="BG318" s="407"/>
      <c r="BH318" s="407"/>
      <c r="BI318" s="407"/>
      <c r="BJ318" s="407"/>
      <c r="BK318" s="148"/>
      <c r="BL318" s="407"/>
      <c r="BM318" s="407"/>
      <c r="BN318" s="407"/>
      <c r="BO318" s="407"/>
      <c r="BP318" s="407"/>
      <c r="BQ318" s="407"/>
      <c r="BR318" s="148"/>
      <c r="BU318" s="122"/>
    </row>
    <row r="319" spans="1:73" s="76" customFormat="1" ht="13.5">
      <c r="A319" s="39"/>
      <c r="B319" s="75"/>
      <c r="C319" s="163" t="s">
        <v>379</v>
      </c>
      <c r="D319" s="254"/>
      <c r="E319" s="255"/>
      <c r="F319" s="255"/>
      <c r="G319" s="255"/>
      <c r="H319" s="255"/>
      <c r="I319" s="255"/>
      <c r="J319" s="255"/>
      <c r="K319" s="255"/>
      <c r="L319" s="255"/>
      <c r="M319" s="255"/>
      <c r="N319" s="255"/>
      <c r="O319" s="255"/>
      <c r="P319" s="255"/>
      <c r="Q319" s="255"/>
      <c r="R319" s="255"/>
      <c r="S319" s="255"/>
      <c r="T319" s="255"/>
      <c r="U319" s="255"/>
      <c r="V319" s="148"/>
      <c r="W319" s="148"/>
      <c r="X319" s="148"/>
      <c r="Y319" s="148"/>
      <c r="Z319" s="148"/>
      <c r="AA319" s="148"/>
      <c r="AB319" s="148"/>
      <c r="AC319" s="148"/>
      <c r="AD319" s="148"/>
      <c r="AE319" s="148"/>
      <c r="AF319" s="148"/>
      <c r="AG319" s="148"/>
      <c r="AH319" s="148"/>
      <c r="AI319" s="148"/>
      <c r="AJ319" s="39"/>
      <c r="AK319" s="42"/>
      <c r="AM319" s="254"/>
      <c r="AN319" s="255"/>
      <c r="AO319" s="255"/>
      <c r="AP319" s="255"/>
      <c r="AQ319" s="255"/>
      <c r="AR319" s="255"/>
      <c r="AS319" s="255"/>
      <c r="AT319" s="255"/>
      <c r="AU319" s="255"/>
      <c r="AV319" s="255"/>
      <c r="AW319" s="255"/>
      <c r="AX319" s="255"/>
      <c r="AY319" s="255"/>
      <c r="AZ319" s="255"/>
      <c r="BA319" s="255"/>
      <c r="BB319" s="255"/>
      <c r="BC319" s="255"/>
      <c r="BD319" s="255"/>
      <c r="BE319" s="148"/>
      <c r="BF319" s="148"/>
      <c r="BG319" s="148"/>
      <c r="BH319" s="148"/>
      <c r="BI319" s="148"/>
      <c r="BJ319" s="148"/>
      <c r="BK319" s="148"/>
      <c r="BL319" s="148"/>
      <c r="BM319" s="148"/>
      <c r="BN319" s="148"/>
      <c r="BO319" s="148"/>
      <c r="BP319" s="148"/>
      <c r="BQ319" s="148"/>
      <c r="BR319" s="148"/>
      <c r="BU319" s="122"/>
    </row>
    <row r="320" spans="1:73" s="76" customFormat="1" ht="13.5">
      <c r="A320" s="39"/>
      <c r="B320" s="75"/>
      <c r="C320" s="253" t="s">
        <v>377</v>
      </c>
      <c r="D320" s="254"/>
      <c r="E320" s="255"/>
      <c r="F320" s="255"/>
      <c r="G320" s="255"/>
      <c r="H320" s="255"/>
      <c r="I320" s="255"/>
      <c r="J320" s="255"/>
      <c r="K320" s="255"/>
      <c r="L320" s="255"/>
      <c r="M320" s="255"/>
      <c r="N320" s="255"/>
      <c r="O320" s="255"/>
      <c r="P320" s="255"/>
      <c r="Q320" s="255"/>
      <c r="R320" s="255"/>
      <c r="S320" s="255"/>
      <c r="T320" s="255"/>
      <c r="U320" s="255"/>
      <c r="V320" s="407"/>
      <c r="W320" s="407"/>
      <c r="X320" s="407"/>
      <c r="Y320" s="407"/>
      <c r="Z320" s="407"/>
      <c r="AA320" s="407"/>
      <c r="AB320" s="407"/>
      <c r="AC320" s="148"/>
      <c r="AD320" s="407"/>
      <c r="AE320" s="407"/>
      <c r="AF320" s="407"/>
      <c r="AG320" s="407"/>
      <c r="AH320" s="407"/>
      <c r="AI320" s="407"/>
      <c r="AJ320" s="39"/>
      <c r="AK320" s="42"/>
      <c r="AM320" s="254"/>
      <c r="AN320" s="255"/>
      <c r="AO320" s="255"/>
      <c r="AP320" s="255"/>
      <c r="AQ320" s="255"/>
      <c r="AR320" s="255"/>
      <c r="AS320" s="255"/>
      <c r="AT320" s="255"/>
      <c r="AU320" s="255"/>
      <c r="AV320" s="255"/>
      <c r="AW320" s="255"/>
      <c r="AX320" s="255"/>
      <c r="AY320" s="255"/>
      <c r="AZ320" s="255"/>
      <c r="BA320" s="255"/>
      <c r="BB320" s="255"/>
      <c r="BC320" s="255"/>
      <c r="BD320" s="255"/>
      <c r="BE320" s="407"/>
      <c r="BF320" s="407"/>
      <c r="BG320" s="407"/>
      <c r="BH320" s="407"/>
      <c r="BI320" s="407"/>
      <c r="BJ320" s="407"/>
      <c r="BK320" s="148"/>
      <c r="BL320" s="407"/>
      <c r="BM320" s="407"/>
      <c r="BN320" s="407"/>
      <c r="BO320" s="407"/>
      <c r="BP320" s="407"/>
      <c r="BQ320" s="407"/>
      <c r="BR320" s="148"/>
      <c r="BU320" s="122"/>
    </row>
    <row r="321" spans="1:73" s="76" customFormat="1" ht="13.5">
      <c r="A321" s="39"/>
      <c r="B321" s="75"/>
      <c r="C321" s="163" t="s">
        <v>380</v>
      </c>
      <c r="D321" s="254"/>
      <c r="E321" s="255"/>
      <c r="F321" s="255"/>
      <c r="G321" s="255"/>
      <c r="H321" s="255"/>
      <c r="I321" s="255"/>
      <c r="J321" s="255"/>
      <c r="K321" s="255"/>
      <c r="L321" s="255"/>
      <c r="M321" s="255"/>
      <c r="N321" s="255"/>
      <c r="O321" s="255"/>
      <c r="P321" s="255"/>
      <c r="Q321" s="255"/>
      <c r="R321" s="255"/>
      <c r="S321" s="255"/>
      <c r="T321" s="255"/>
      <c r="U321" s="255"/>
      <c r="V321" s="148"/>
      <c r="W321" s="148"/>
      <c r="X321" s="148"/>
      <c r="Y321" s="148"/>
      <c r="Z321" s="148"/>
      <c r="AA321" s="148"/>
      <c r="AB321" s="148"/>
      <c r="AC321" s="148"/>
      <c r="AD321" s="148"/>
      <c r="AE321" s="148"/>
      <c r="AF321" s="148"/>
      <c r="AG321" s="148"/>
      <c r="AH321" s="148"/>
      <c r="AI321" s="148"/>
      <c r="AJ321" s="39"/>
      <c r="AK321" s="42"/>
      <c r="AM321" s="254"/>
      <c r="AN321" s="255"/>
      <c r="AO321" s="255"/>
      <c r="AP321" s="255"/>
      <c r="AQ321" s="255"/>
      <c r="AR321" s="255"/>
      <c r="AS321" s="255"/>
      <c r="AT321" s="255"/>
      <c r="AU321" s="255"/>
      <c r="AV321" s="255"/>
      <c r="AW321" s="255"/>
      <c r="AX321" s="255"/>
      <c r="AY321" s="255"/>
      <c r="AZ321" s="255"/>
      <c r="BA321" s="255"/>
      <c r="BB321" s="255"/>
      <c r="BC321" s="255"/>
      <c r="BD321" s="255"/>
      <c r="BE321" s="148"/>
      <c r="BF321" s="148"/>
      <c r="BG321" s="148"/>
      <c r="BH321" s="148"/>
      <c r="BI321" s="148"/>
      <c r="BJ321" s="148"/>
      <c r="BK321" s="148"/>
      <c r="BL321" s="148"/>
      <c r="BM321" s="148"/>
      <c r="BN321" s="148"/>
      <c r="BO321" s="148"/>
      <c r="BP321" s="148"/>
      <c r="BQ321" s="148"/>
      <c r="BR321" s="148"/>
      <c r="BU321" s="122"/>
    </row>
    <row r="322" spans="1:73" s="143" customFormat="1" ht="15" customHeight="1">
      <c r="A322" s="39"/>
      <c r="B322" s="70"/>
      <c r="C322" s="253" t="s">
        <v>381</v>
      </c>
      <c r="D322" s="180"/>
      <c r="E322" s="180"/>
      <c r="F322" s="180"/>
      <c r="G322" s="180"/>
      <c r="H322" s="180"/>
      <c r="I322" s="180"/>
      <c r="J322" s="180"/>
      <c r="K322" s="180"/>
      <c r="L322" s="180"/>
      <c r="M322" s="180"/>
      <c r="N322" s="180"/>
      <c r="O322" s="180"/>
      <c r="P322" s="180"/>
      <c r="Q322" s="180"/>
      <c r="R322" s="180"/>
      <c r="S322" s="180"/>
      <c r="T322" s="180"/>
      <c r="U322" s="180"/>
      <c r="V322" s="409"/>
      <c r="W322" s="409"/>
      <c r="X322" s="409"/>
      <c r="Y322" s="409"/>
      <c r="Z322" s="409"/>
      <c r="AA322" s="409"/>
      <c r="AB322" s="409"/>
      <c r="AC322" s="72"/>
      <c r="AD322" s="409"/>
      <c r="AE322" s="409"/>
      <c r="AF322" s="409"/>
      <c r="AG322" s="409"/>
      <c r="AH322" s="409"/>
      <c r="AI322" s="409"/>
      <c r="AJ322" s="39"/>
      <c r="AK322" s="42"/>
      <c r="AL322" s="163"/>
      <c r="AM322" s="180"/>
      <c r="AN322" s="180"/>
      <c r="AO322" s="180"/>
      <c r="AP322" s="180"/>
      <c r="AQ322" s="180"/>
      <c r="AR322" s="180"/>
      <c r="AS322" s="180"/>
      <c r="AT322" s="180"/>
      <c r="AU322" s="180"/>
      <c r="AV322" s="180"/>
      <c r="AW322" s="180"/>
      <c r="AX322" s="180"/>
      <c r="AY322" s="180"/>
      <c r="AZ322" s="180"/>
      <c r="BA322" s="180"/>
      <c r="BB322" s="180"/>
      <c r="BC322" s="180"/>
      <c r="BD322" s="180"/>
      <c r="BE322" s="409"/>
      <c r="BF322" s="409"/>
      <c r="BG322" s="409"/>
      <c r="BH322" s="409"/>
      <c r="BI322" s="409"/>
      <c r="BJ322" s="409"/>
      <c r="BK322" s="72"/>
      <c r="BL322" s="409"/>
      <c r="BM322" s="409"/>
      <c r="BN322" s="409"/>
      <c r="BO322" s="409"/>
      <c r="BP322" s="409"/>
      <c r="BQ322" s="409"/>
      <c r="BR322" s="72"/>
      <c r="BU322" s="144"/>
    </row>
    <row r="323" spans="1:73" s="76" customFormat="1" ht="13.5">
      <c r="A323" s="39"/>
      <c r="B323" s="75"/>
      <c r="C323" s="71" t="s">
        <v>382</v>
      </c>
      <c r="D323" s="254"/>
      <c r="E323" s="255"/>
      <c r="F323" s="255"/>
      <c r="G323" s="255"/>
      <c r="H323" s="255"/>
      <c r="I323" s="255"/>
      <c r="J323" s="255"/>
      <c r="K323" s="255"/>
      <c r="L323" s="255"/>
      <c r="M323" s="255"/>
      <c r="N323" s="255"/>
      <c r="O323" s="255"/>
      <c r="P323" s="255"/>
      <c r="Q323" s="255"/>
      <c r="R323" s="255"/>
      <c r="S323" s="255"/>
      <c r="T323" s="255"/>
      <c r="U323" s="255"/>
      <c r="V323" s="148"/>
      <c r="W323" s="148"/>
      <c r="X323" s="148"/>
      <c r="Y323" s="148"/>
      <c r="Z323" s="148"/>
      <c r="AA323" s="148"/>
      <c r="AB323" s="148"/>
      <c r="AC323" s="148"/>
      <c r="AD323" s="148"/>
      <c r="AE323" s="148"/>
      <c r="AF323" s="148"/>
      <c r="AG323" s="148"/>
      <c r="AH323" s="148"/>
      <c r="AI323" s="148"/>
      <c r="AJ323" s="39"/>
      <c r="AK323" s="42"/>
      <c r="AM323" s="254"/>
      <c r="AN323" s="255"/>
      <c r="AO323" s="255"/>
      <c r="AP323" s="255"/>
      <c r="AQ323" s="255"/>
      <c r="AR323" s="255"/>
      <c r="AS323" s="255"/>
      <c r="AT323" s="255"/>
      <c r="AU323" s="255"/>
      <c r="AV323" s="255"/>
      <c r="AW323" s="255"/>
      <c r="AX323" s="255"/>
      <c r="AY323" s="255"/>
      <c r="AZ323" s="255"/>
      <c r="BA323" s="255"/>
      <c r="BB323" s="255"/>
      <c r="BC323" s="255"/>
      <c r="BD323" s="255"/>
      <c r="BE323" s="407"/>
      <c r="BF323" s="407"/>
      <c r="BG323" s="407"/>
      <c r="BH323" s="407"/>
      <c r="BI323" s="407"/>
      <c r="BJ323" s="407"/>
      <c r="BK323" s="148"/>
      <c r="BL323" s="407"/>
      <c r="BM323" s="407"/>
      <c r="BN323" s="407"/>
      <c r="BO323" s="407"/>
      <c r="BP323" s="407"/>
      <c r="BQ323" s="407"/>
      <c r="BR323" s="148"/>
      <c r="BU323" s="122"/>
    </row>
    <row r="324" spans="1:73" s="76" customFormat="1" ht="16.5" thickBot="1">
      <c r="A324" s="39"/>
      <c r="B324" s="75"/>
      <c r="C324" s="102" t="s">
        <v>383</v>
      </c>
      <c r="D324" s="254"/>
      <c r="E324" s="255"/>
      <c r="F324" s="255"/>
      <c r="G324" s="255"/>
      <c r="H324" s="255"/>
      <c r="I324" s="255"/>
      <c r="J324" s="255"/>
      <c r="K324" s="255"/>
      <c r="L324" s="255"/>
      <c r="M324" s="255"/>
      <c r="N324" s="255"/>
      <c r="O324" s="255"/>
      <c r="P324" s="255"/>
      <c r="Q324" s="255"/>
      <c r="R324" s="255"/>
      <c r="S324" s="255"/>
      <c r="T324" s="255"/>
      <c r="U324" s="256"/>
      <c r="V324" s="394"/>
      <c r="W324" s="394"/>
      <c r="X324" s="394"/>
      <c r="Y324" s="394"/>
      <c r="Z324" s="394"/>
      <c r="AA324" s="394"/>
      <c r="AB324" s="394"/>
      <c r="AC324" s="110"/>
      <c r="AD324" s="394"/>
      <c r="AE324" s="394"/>
      <c r="AF324" s="394"/>
      <c r="AG324" s="394"/>
      <c r="AH324" s="394"/>
      <c r="AI324" s="394"/>
      <c r="AJ324" s="39"/>
      <c r="AK324" s="42"/>
      <c r="AM324" s="254"/>
      <c r="AN324" s="255"/>
      <c r="AO324" s="255"/>
      <c r="AP324" s="255"/>
      <c r="AQ324" s="255"/>
      <c r="AR324" s="255"/>
      <c r="AS324" s="255"/>
      <c r="AT324" s="255"/>
      <c r="AU324" s="255"/>
      <c r="AV324" s="255"/>
      <c r="AW324" s="255"/>
      <c r="AX324" s="255"/>
      <c r="AY324" s="255"/>
      <c r="AZ324" s="255"/>
      <c r="BA324" s="255"/>
      <c r="BB324" s="255"/>
      <c r="BC324" s="255"/>
      <c r="BD324" s="255"/>
      <c r="BE324" s="408"/>
      <c r="BF324" s="408"/>
      <c r="BG324" s="408"/>
      <c r="BH324" s="408"/>
      <c r="BI324" s="408"/>
      <c r="BJ324" s="408"/>
      <c r="BK324" s="148"/>
      <c r="BL324" s="408"/>
      <c r="BM324" s="408"/>
      <c r="BN324" s="408"/>
      <c r="BO324" s="408"/>
      <c r="BP324" s="408"/>
      <c r="BQ324" s="408"/>
      <c r="BR324" s="148"/>
      <c r="BU324" s="122"/>
    </row>
    <row r="325" spans="1:73" s="76" customFormat="1" ht="14.25" thickTop="1">
      <c r="A325" s="39"/>
      <c r="B325" s="75"/>
      <c r="C325" s="102"/>
      <c r="D325" s="254"/>
      <c r="E325" s="255"/>
      <c r="F325" s="255"/>
      <c r="G325" s="255"/>
      <c r="H325" s="255"/>
      <c r="I325" s="255"/>
      <c r="J325" s="255"/>
      <c r="K325" s="255"/>
      <c r="L325" s="255"/>
      <c r="M325" s="255"/>
      <c r="N325" s="255"/>
      <c r="O325" s="255"/>
      <c r="P325" s="255"/>
      <c r="Q325" s="255"/>
      <c r="R325" s="255"/>
      <c r="S325" s="255"/>
      <c r="T325" s="255"/>
      <c r="U325" s="255"/>
      <c r="V325" s="148"/>
      <c r="W325" s="148"/>
      <c r="X325" s="148"/>
      <c r="Y325" s="148"/>
      <c r="Z325" s="148"/>
      <c r="AA325" s="148"/>
      <c r="AB325" s="148"/>
      <c r="AC325" s="148"/>
      <c r="AD325" s="148"/>
      <c r="AE325" s="148"/>
      <c r="AF325" s="148"/>
      <c r="AG325" s="148"/>
      <c r="AH325" s="148"/>
      <c r="AI325" s="148"/>
      <c r="AJ325" s="39"/>
      <c r="AK325" s="42"/>
      <c r="AM325" s="254"/>
      <c r="AN325" s="255"/>
      <c r="AO325" s="255"/>
      <c r="AP325" s="255"/>
      <c r="AQ325" s="255"/>
      <c r="AR325" s="255"/>
      <c r="AS325" s="255"/>
      <c r="AT325" s="255"/>
      <c r="AU325" s="255"/>
      <c r="AV325" s="255"/>
      <c r="AW325" s="255"/>
      <c r="AX325" s="255"/>
      <c r="AY325" s="255"/>
      <c r="AZ325" s="255"/>
      <c r="BA325" s="255"/>
      <c r="BB325" s="255"/>
      <c r="BC325" s="255"/>
      <c r="BD325" s="255"/>
      <c r="BE325" s="148"/>
      <c r="BF325" s="148"/>
      <c r="BG325" s="148"/>
      <c r="BH325" s="148"/>
      <c r="BI325" s="148"/>
      <c r="BJ325" s="148"/>
      <c r="BK325" s="148"/>
      <c r="BL325" s="148"/>
      <c r="BM325" s="148"/>
      <c r="BN325" s="148"/>
      <c r="BO325" s="148"/>
      <c r="BP325" s="148"/>
      <c r="BQ325" s="148"/>
      <c r="BR325" s="148"/>
      <c r="BU325" s="122"/>
    </row>
    <row r="326" spans="1:73" s="76" customFormat="1" ht="27" customHeight="1">
      <c r="A326" s="39"/>
      <c r="B326" s="75"/>
      <c r="C326" s="248" t="s">
        <v>384</v>
      </c>
      <c r="D326" s="254"/>
      <c r="E326" s="255"/>
      <c r="F326" s="255"/>
      <c r="G326" s="255"/>
      <c r="H326" s="255"/>
      <c r="I326" s="255"/>
      <c r="J326" s="255"/>
      <c r="K326" s="255"/>
      <c r="L326" s="255"/>
      <c r="M326" s="255"/>
      <c r="N326" s="255"/>
      <c r="O326" s="255"/>
      <c r="P326" s="255"/>
      <c r="Q326" s="255"/>
      <c r="R326" s="255"/>
      <c r="S326" s="255"/>
      <c r="T326" s="255"/>
      <c r="U326" s="255"/>
      <c r="V326" s="334" t="s">
        <v>353</v>
      </c>
      <c r="W326" s="406"/>
      <c r="X326" s="406"/>
      <c r="Y326" s="406"/>
      <c r="Z326" s="406"/>
      <c r="AA326" s="406"/>
      <c r="AB326" s="406"/>
      <c r="AC326" s="85"/>
      <c r="AD326" s="334" t="s">
        <v>155</v>
      </c>
      <c r="AE326" s="406"/>
      <c r="AF326" s="406"/>
      <c r="AG326" s="406"/>
      <c r="AH326" s="406"/>
      <c r="AI326" s="406"/>
      <c r="AJ326" s="39"/>
      <c r="AK326" s="42"/>
      <c r="AM326" s="254"/>
      <c r="AN326" s="255"/>
      <c r="AO326" s="255"/>
      <c r="AP326" s="255"/>
      <c r="AQ326" s="255"/>
      <c r="AR326" s="255"/>
      <c r="AS326" s="255"/>
      <c r="AT326" s="255"/>
      <c r="AU326" s="255"/>
      <c r="AV326" s="255"/>
      <c r="AW326" s="255"/>
      <c r="AX326" s="255"/>
      <c r="AY326" s="255"/>
      <c r="AZ326" s="255"/>
      <c r="BA326" s="255"/>
      <c r="BB326" s="255"/>
      <c r="BC326" s="255"/>
      <c r="BD326" s="255"/>
      <c r="BE326" s="148"/>
      <c r="BF326" s="148"/>
      <c r="BG326" s="148"/>
      <c r="BH326" s="148"/>
      <c r="BI326" s="148"/>
      <c r="BJ326" s="148"/>
      <c r="BK326" s="148"/>
      <c r="BL326" s="148"/>
      <c r="BM326" s="148"/>
      <c r="BN326" s="148"/>
      <c r="BO326" s="148"/>
      <c r="BP326" s="148"/>
      <c r="BQ326" s="148"/>
      <c r="BR326" s="148"/>
      <c r="BU326" s="122"/>
    </row>
    <row r="327" spans="1:73" s="76" customFormat="1" ht="13.5">
      <c r="A327" s="39"/>
      <c r="B327" s="75"/>
      <c r="C327" s="178" t="s">
        <v>385</v>
      </c>
      <c r="D327" s="254"/>
      <c r="E327" s="255"/>
      <c r="F327" s="255"/>
      <c r="G327" s="255"/>
      <c r="H327" s="255"/>
      <c r="I327" s="255"/>
      <c r="J327" s="255"/>
      <c r="K327" s="255"/>
      <c r="L327" s="255"/>
      <c r="M327" s="255"/>
      <c r="N327" s="255"/>
      <c r="O327" s="255"/>
      <c r="P327" s="255"/>
      <c r="Q327" s="255"/>
      <c r="R327" s="255"/>
      <c r="S327" s="255"/>
      <c r="T327" s="255"/>
      <c r="U327" s="255"/>
      <c r="V327" s="148"/>
      <c r="W327" s="148"/>
      <c r="X327" s="148"/>
      <c r="Y327" s="148"/>
      <c r="Z327" s="148"/>
      <c r="AA327" s="148"/>
      <c r="AB327" s="148"/>
      <c r="AC327" s="148"/>
      <c r="AD327" s="148"/>
      <c r="AE327" s="148"/>
      <c r="AF327" s="148"/>
      <c r="AG327" s="148"/>
      <c r="AH327" s="148"/>
      <c r="AI327" s="148"/>
      <c r="AJ327" s="39"/>
      <c r="AK327" s="42"/>
      <c r="AM327" s="254"/>
      <c r="AN327" s="255"/>
      <c r="AO327" s="255"/>
      <c r="AP327" s="255"/>
      <c r="AQ327" s="255"/>
      <c r="AR327" s="255"/>
      <c r="AS327" s="255"/>
      <c r="AT327" s="255"/>
      <c r="AU327" s="255"/>
      <c r="AV327" s="255"/>
      <c r="AW327" s="255"/>
      <c r="AX327" s="255"/>
      <c r="AY327" s="255"/>
      <c r="AZ327" s="255"/>
      <c r="BA327" s="255"/>
      <c r="BB327" s="255"/>
      <c r="BC327" s="255"/>
      <c r="BD327" s="255"/>
      <c r="BE327" s="148"/>
      <c r="BF327" s="148"/>
      <c r="BG327" s="148"/>
      <c r="BH327" s="148"/>
      <c r="BI327" s="148"/>
      <c r="BJ327" s="148"/>
      <c r="BK327" s="148"/>
      <c r="BL327" s="148"/>
      <c r="BM327" s="148"/>
      <c r="BN327" s="148"/>
      <c r="BO327" s="148"/>
      <c r="BP327" s="148"/>
      <c r="BQ327" s="148"/>
      <c r="BR327" s="148"/>
      <c r="BU327" s="122"/>
    </row>
    <row r="328" spans="1:73" s="76" customFormat="1" ht="13.5">
      <c r="A328" s="39"/>
      <c r="B328" s="75"/>
      <c r="C328" s="71" t="s">
        <v>386</v>
      </c>
      <c r="D328" s="254"/>
      <c r="E328" s="255"/>
      <c r="F328" s="255"/>
      <c r="G328" s="255"/>
      <c r="H328" s="255"/>
      <c r="I328" s="255"/>
      <c r="J328" s="255"/>
      <c r="K328" s="255"/>
      <c r="L328" s="255"/>
      <c r="M328" s="255"/>
      <c r="N328" s="255"/>
      <c r="O328" s="255"/>
      <c r="P328" s="255"/>
      <c r="Q328" s="255"/>
      <c r="R328" s="255"/>
      <c r="S328" s="255"/>
      <c r="T328" s="255"/>
      <c r="U328" s="255"/>
      <c r="V328" s="148"/>
      <c r="W328" s="148"/>
      <c r="X328" s="148"/>
      <c r="Y328" s="148"/>
      <c r="Z328" s="148"/>
      <c r="AA328" s="148"/>
      <c r="AB328" s="148"/>
      <c r="AC328" s="148"/>
      <c r="AD328" s="148"/>
      <c r="AE328" s="148"/>
      <c r="AF328" s="148"/>
      <c r="AG328" s="148"/>
      <c r="AH328" s="148"/>
      <c r="AI328" s="148"/>
      <c r="AJ328" s="39"/>
      <c r="AK328" s="42"/>
      <c r="AM328" s="254"/>
      <c r="AN328" s="255"/>
      <c r="AO328" s="255"/>
      <c r="AP328" s="255"/>
      <c r="AQ328" s="255"/>
      <c r="AR328" s="255"/>
      <c r="AS328" s="255"/>
      <c r="AT328" s="255"/>
      <c r="AU328" s="255"/>
      <c r="AV328" s="255"/>
      <c r="AW328" s="255"/>
      <c r="AX328" s="255"/>
      <c r="AY328" s="255"/>
      <c r="AZ328" s="255"/>
      <c r="BA328" s="255"/>
      <c r="BB328" s="255"/>
      <c r="BC328" s="255"/>
      <c r="BD328" s="255"/>
      <c r="BE328" s="148"/>
      <c r="BF328" s="148"/>
      <c r="BG328" s="148"/>
      <c r="BH328" s="148"/>
      <c r="BI328" s="148"/>
      <c r="BJ328" s="148"/>
      <c r="BK328" s="148"/>
      <c r="BL328" s="148"/>
      <c r="BM328" s="148"/>
      <c r="BN328" s="148"/>
      <c r="BO328" s="148"/>
      <c r="BP328" s="148"/>
      <c r="BQ328" s="148"/>
      <c r="BR328" s="148"/>
      <c r="BU328" s="122"/>
    </row>
    <row r="329" spans="1:73" s="76" customFormat="1" ht="13.5">
      <c r="A329" s="39"/>
      <c r="B329" s="75"/>
      <c r="C329" s="178" t="s">
        <v>387</v>
      </c>
      <c r="D329" s="254"/>
      <c r="E329" s="255"/>
      <c r="F329" s="255"/>
      <c r="G329" s="255"/>
      <c r="H329" s="255"/>
      <c r="I329" s="255"/>
      <c r="J329" s="255"/>
      <c r="K329" s="255"/>
      <c r="L329" s="255"/>
      <c r="M329" s="255"/>
      <c r="N329" s="255"/>
      <c r="O329" s="255"/>
      <c r="P329" s="255"/>
      <c r="Q329" s="255"/>
      <c r="R329" s="255"/>
      <c r="S329" s="255"/>
      <c r="T329" s="255"/>
      <c r="U329" s="255"/>
      <c r="V329" s="148"/>
      <c r="W329" s="148"/>
      <c r="X329" s="148"/>
      <c r="Y329" s="148"/>
      <c r="Z329" s="148"/>
      <c r="AA329" s="148"/>
      <c r="AB329" s="148"/>
      <c r="AC329" s="148"/>
      <c r="AD329" s="148"/>
      <c r="AE329" s="148"/>
      <c r="AF329" s="148"/>
      <c r="AG329" s="148"/>
      <c r="AH329" s="148"/>
      <c r="AI329" s="148"/>
      <c r="AJ329" s="39"/>
      <c r="AK329" s="42"/>
      <c r="AM329" s="254"/>
      <c r="AN329" s="255"/>
      <c r="AO329" s="255"/>
      <c r="AP329" s="255"/>
      <c r="AQ329" s="255"/>
      <c r="AR329" s="255"/>
      <c r="AS329" s="255"/>
      <c r="AT329" s="255"/>
      <c r="AU329" s="255"/>
      <c r="AV329" s="255"/>
      <c r="AW329" s="255"/>
      <c r="AX329" s="255"/>
      <c r="AY329" s="255"/>
      <c r="AZ329" s="255"/>
      <c r="BA329" s="255"/>
      <c r="BB329" s="255"/>
      <c r="BC329" s="255"/>
      <c r="BD329" s="255"/>
      <c r="BE329" s="148"/>
      <c r="BF329" s="148"/>
      <c r="BG329" s="148"/>
      <c r="BH329" s="148"/>
      <c r="BI329" s="148"/>
      <c r="BJ329" s="148"/>
      <c r="BK329" s="148"/>
      <c r="BL329" s="148"/>
      <c r="BM329" s="148"/>
      <c r="BN329" s="148"/>
      <c r="BO329" s="148"/>
      <c r="BP329" s="148"/>
      <c r="BQ329" s="148"/>
      <c r="BR329" s="148"/>
      <c r="BU329" s="122"/>
    </row>
    <row r="330" spans="1:73" s="76" customFormat="1" ht="13.5">
      <c r="A330" s="39"/>
      <c r="B330" s="75"/>
      <c r="C330" s="71" t="s">
        <v>388</v>
      </c>
      <c r="D330" s="254"/>
      <c r="E330" s="255"/>
      <c r="F330" s="255"/>
      <c r="G330" s="255"/>
      <c r="H330" s="255"/>
      <c r="I330" s="255"/>
      <c r="J330" s="255"/>
      <c r="K330" s="255"/>
      <c r="L330" s="255"/>
      <c r="M330" s="255"/>
      <c r="N330" s="255"/>
      <c r="O330" s="255"/>
      <c r="P330" s="255"/>
      <c r="Q330" s="255"/>
      <c r="R330" s="255"/>
      <c r="S330" s="255"/>
      <c r="T330" s="255"/>
      <c r="U330" s="255"/>
      <c r="V330" s="148"/>
      <c r="W330" s="148"/>
      <c r="X330" s="148"/>
      <c r="Y330" s="148"/>
      <c r="Z330" s="148"/>
      <c r="AA330" s="148"/>
      <c r="AB330" s="148"/>
      <c r="AC330" s="148"/>
      <c r="AD330" s="148"/>
      <c r="AE330" s="148"/>
      <c r="AF330" s="148"/>
      <c r="AG330" s="148"/>
      <c r="AH330" s="148"/>
      <c r="AI330" s="148"/>
      <c r="AJ330" s="39"/>
      <c r="AK330" s="42"/>
      <c r="AM330" s="254"/>
      <c r="AN330" s="255"/>
      <c r="AO330" s="255"/>
      <c r="AP330" s="255"/>
      <c r="AQ330" s="255"/>
      <c r="AR330" s="255"/>
      <c r="AS330" s="255"/>
      <c r="AT330" s="255"/>
      <c r="AU330" s="255"/>
      <c r="AV330" s="255"/>
      <c r="AW330" s="255"/>
      <c r="AX330" s="255"/>
      <c r="AY330" s="255"/>
      <c r="AZ330" s="255"/>
      <c r="BA330" s="255"/>
      <c r="BB330" s="255"/>
      <c r="BC330" s="255"/>
      <c r="BD330" s="255"/>
      <c r="BE330" s="148"/>
      <c r="BF330" s="148"/>
      <c r="BG330" s="148"/>
      <c r="BH330" s="148"/>
      <c r="BI330" s="148"/>
      <c r="BJ330" s="148"/>
      <c r="BK330" s="148"/>
      <c r="BL330" s="148"/>
      <c r="BM330" s="148"/>
      <c r="BN330" s="148"/>
      <c r="BO330" s="148"/>
      <c r="BP330" s="148"/>
      <c r="BQ330" s="148"/>
      <c r="BR330" s="148"/>
      <c r="BU330" s="122"/>
    </row>
    <row r="331" spans="1:73" s="76" customFormat="1" ht="13.5">
      <c r="A331" s="39"/>
      <c r="B331" s="75"/>
      <c r="C331" s="178" t="s">
        <v>389</v>
      </c>
      <c r="D331" s="254"/>
      <c r="E331" s="255"/>
      <c r="F331" s="255"/>
      <c r="G331" s="255"/>
      <c r="H331" s="255"/>
      <c r="I331" s="255"/>
      <c r="J331" s="255"/>
      <c r="K331" s="255"/>
      <c r="L331" s="255"/>
      <c r="M331" s="255"/>
      <c r="N331" s="255"/>
      <c r="O331" s="255"/>
      <c r="P331" s="255"/>
      <c r="Q331" s="255"/>
      <c r="R331" s="255"/>
      <c r="S331" s="255"/>
      <c r="T331" s="255"/>
      <c r="U331" s="255"/>
      <c r="V331" s="148"/>
      <c r="W331" s="148"/>
      <c r="X331" s="148"/>
      <c r="Y331" s="148"/>
      <c r="Z331" s="148"/>
      <c r="AA331" s="148"/>
      <c r="AB331" s="148"/>
      <c r="AC331" s="148"/>
      <c r="AD331" s="148"/>
      <c r="AE331" s="148"/>
      <c r="AF331" s="148"/>
      <c r="AG331" s="148"/>
      <c r="AH331" s="148"/>
      <c r="AI331" s="148"/>
      <c r="AJ331" s="39"/>
      <c r="AK331" s="42"/>
      <c r="AM331" s="254"/>
      <c r="AN331" s="255"/>
      <c r="AO331" s="255"/>
      <c r="AP331" s="255"/>
      <c r="AQ331" s="255"/>
      <c r="AR331" s="255"/>
      <c r="AS331" s="255"/>
      <c r="AT331" s="255"/>
      <c r="AU331" s="255"/>
      <c r="AV331" s="255"/>
      <c r="AW331" s="255"/>
      <c r="AX331" s="255"/>
      <c r="AY331" s="255"/>
      <c r="AZ331" s="255"/>
      <c r="BA331" s="255"/>
      <c r="BB331" s="255"/>
      <c r="BC331" s="255"/>
      <c r="BD331" s="255"/>
      <c r="BE331" s="148"/>
      <c r="BF331" s="148"/>
      <c r="BG331" s="148"/>
      <c r="BH331" s="148"/>
      <c r="BI331" s="148"/>
      <c r="BJ331" s="148"/>
      <c r="BK331" s="148"/>
      <c r="BL331" s="148"/>
      <c r="BM331" s="148"/>
      <c r="BN331" s="148"/>
      <c r="BO331" s="148"/>
      <c r="BP331" s="148"/>
      <c r="BQ331" s="148"/>
      <c r="BR331" s="148"/>
      <c r="BU331" s="122"/>
    </row>
    <row r="332" spans="1:73" s="76" customFormat="1" ht="15.75" customHeight="1">
      <c r="A332" s="39"/>
      <c r="B332" s="75"/>
      <c r="C332" s="102"/>
      <c r="D332" s="254"/>
      <c r="E332" s="255"/>
      <c r="F332" s="255"/>
      <c r="G332" s="255"/>
      <c r="H332" s="255"/>
      <c r="I332" s="255"/>
      <c r="J332" s="255"/>
      <c r="K332" s="255"/>
      <c r="L332" s="255"/>
      <c r="M332" s="255"/>
      <c r="N332" s="255"/>
      <c r="O332" s="255"/>
      <c r="P332" s="255"/>
      <c r="Q332" s="255"/>
      <c r="R332" s="255"/>
      <c r="S332" s="255"/>
      <c r="T332" s="255"/>
      <c r="U332" s="255"/>
      <c r="V332" s="148"/>
      <c r="W332" s="148"/>
      <c r="X332" s="148"/>
      <c r="Y332" s="148"/>
      <c r="Z332" s="148"/>
      <c r="AA332" s="148"/>
      <c r="AB332" s="148"/>
      <c r="AC332" s="148"/>
      <c r="AD332" s="148"/>
      <c r="AE332" s="148"/>
      <c r="AF332" s="148"/>
      <c r="AG332" s="148"/>
      <c r="AH332" s="148"/>
      <c r="AI332" s="148"/>
      <c r="AJ332" s="39"/>
      <c r="AK332" s="42"/>
      <c r="AM332" s="254"/>
      <c r="AN332" s="255"/>
      <c r="AO332" s="255"/>
      <c r="AP332" s="255"/>
      <c r="AQ332" s="255"/>
      <c r="AR332" s="255"/>
      <c r="AS332" s="255"/>
      <c r="AT332" s="255"/>
      <c r="AU332" s="255"/>
      <c r="AV332" s="255"/>
      <c r="AW332" s="255"/>
      <c r="AX332" s="255"/>
      <c r="AY332" s="255"/>
      <c r="AZ332" s="255"/>
      <c r="BA332" s="255"/>
      <c r="BB332" s="255"/>
      <c r="BC332" s="255"/>
      <c r="BD332" s="255"/>
      <c r="BE332" s="148"/>
      <c r="BF332" s="148"/>
      <c r="BG332" s="148"/>
      <c r="BH332" s="148"/>
      <c r="BI332" s="148"/>
      <c r="BJ332" s="148"/>
      <c r="BK332" s="148"/>
      <c r="BL332" s="148"/>
      <c r="BM332" s="148"/>
      <c r="BN332" s="148"/>
      <c r="BO332" s="148"/>
      <c r="BP332" s="148"/>
      <c r="BQ332" s="148"/>
      <c r="BR332" s="148"/>
      <c r="BU332" s="122"/>
    </row>
    <row r="333" spans="1:73" s="124" customFormat="1" ht="32.25" customHeight="1">
      <c r="A333" s="107" t="s">
        <v>390</v>
      </c>
      <c r="B333" s="260" t="s">
        <v>853</v>
      </c>
      <c r="C333" s="109" t="s">
        <v>391</v>
      </c>
      <c r="D333" s="261"/>
      <c r="E333" s="262"/>
      <c r="F333" s="262"/>
      <c r="G333" s="262"/>
      <c r="H333" s="262"/>
      <c r="I333" s="262"/>
      <c r="J333" s="262"/>
      <c r="K333" s="262"/>
      <c r="L333" s="262"/>
      <c r="M333" s="262"/>
      <c r="N333" s="262"/>
      <c r="O333" s="262"/>
      <c r="P333" s="262"/>
      <c r="Q333" s="262"/>
      <c r="R333" s="262"/>
      <c r="S333" s="262"/>
      <c r="T333" s="262"/>
      <c r="U333" s="262"/>
      <c r="V333" s="334" t="s">
        <v>392</v>
      </c>
      <c r="W333" s="406"/>
      <c r="X333" s="406"/>
      <c r="Y333" s="406"/>
      <c r="Z333" s="406"/>
      <c r="AA333" s="406"/>
      <c r="AB333" s="406"/>
      <c r="AC333" s="263"/>
      <c r="AD333" s="334" t="s">
        <v>155</v>
      </c>
      <c r="AE333" s="406"/>
      <c r="AF333" s="406"/>
      <c r="AG333" s="406"/>
      <c r="AH333" s="406"/>
      <c r="AI333" s="406"/>
      <c r="AJ333" s="111"/>
      <c r="AK333" s="112"/>
      <c r="AM333" s="261"/>
      <c r="AN333" s="262"/>
      <c r="AO333" s="262"/>
      <c r="AP333" s="262"/>
      <c r="AQ333" s="262"/>
      <c r="AR333" s="262"/>
      <c r="AS333" s="262"/>
      <c r="AT333" s="262"/>
      <c r="AU333" s="262"/>
      <c r="AV333" s="262"/>
      <c r="AW333" s="262"/>
      <c r="AX333" s="262"/>
      <c r="AY333" s="262"/>
      <c r="AZ333" s="262"/>
      <c r="BA333" s="262"/>
      <c r="BB333" s="262"/>
      <c r="BC333" s="262"/>
      <c r="BD333" s="262"/>
      <c r="BE333" s="263"/>
      <c r="BF333" s="263"/>
      <c r="BG333" s="263"/>
      <c r="BH333" s="263"/>
      <c r="BI333" s="263"/>
      <c r="BJ333" s="263"/>
      <c r="BK333" s="263"/>
      <c r="BL333" s="263"/>
      <c r="BM333" s="263"/>
      <c r="BN333" s="263"/>
      <c r="BO333" s="263"/>
      <c r="BP333" s="263"/>
      <c r="BQ333" s="263"/>
      <c r="BR333" s="263"/>
      <c r="BU333" s="264"/>
    </row>
    <row r="334" spans="1:73" s="76" customFormat="1" ht="24.75" customHeight="1">
      <c r="A334" s="39"/>
      <c r="B334" s="75"/>
      <c r="C334" s="178" t="s">
        <v>393</v>
      </c>
      <c r="D334" s="254"/>
      <c r="E334" s="255"/>
      <c r="F334" s="255"/>
      <c r="G334" s="255"/>
      <c r="H334" s="255"/>
      <c r="I334" s="255"/>
      <c r="J334" s="255"/>
      <c r="K334" s="255"/>
      <c r="L334" s="255"/>
      <c r="M334" s="255"/>
      <c r="N334" s="255"/>
      <c r="O334" s="255"/>
      <c r="P334" s="255"/>
      <c r="Q334" s="255"/>
      <c r="R334" s="255"/>
      <c r="S334" s="255"/>
      <c r="T334" s="255"/>
      <c r="U334" s="255"/>
      <c r="V334" s="393">
        <v>81343515</v>
      </c>
      <c r="W334" s="393"/>
      <c r="X334" s="393"/>
      <c r="Y334" s="393"/>
      <c r="Z334" s="393"/>
      <c r="AA334" s="393"/>
      <c r="AB334" s="393"/>
      <c r="AC334" s="72"/>
      <c r="AD334" s="393">
        <v>81343515</v>
      </c>
      <c r="AE334" s="393"/>
      <c r="AF334" s="393"/>
      <c r="AG334" s="393"/>
      <c r="AH334" s="393"/>
      <c r="AI334" s="393"/>
      <c r="AJ334" s="393"/>
      <c r="AK334" s="42"/>
      <c r="AM334" s="254"/>
      <c r="AN334" s="255"/>
      <c r="AO334" s="255"/>
      <c r="AP334" s="255"/>
      <c r="AQ334" s="255"/>
      <c r="AR334" s="255"/>
      <c r="AS334" s="255"/>
      <c r="AT334" s="255"/>
      <c r="AU334" s="255"/>
      <c r="AV334" s="255"/>
      <c r="AW334" s="255"/>
      <c r="AX334" s="255"/>
      <c r="AY334" s="255"/>
      <c r="AZ334" s="255"/>
      <c r="BA334" s="255"/>
      <c r="BB334" s="255"/>
      <c r="BC334" s="255"/>
      <c r="BD334" s="255"/>
      <c r="BE334" s="148"/>
      <c r="BF334" s="148"/>
      <c r="BG334" s="148"/>
      <c r="BH334" s="148"/>
      <c r="BI334" s="148"/>
      <c r="BJ334" s="148"/>
      <c r="BK334" s="148"/>
      <c r="BL334" s="148"/>
      <c r="BM334" s="148"/>
      <c r="BN334" s="148"/>
      <c r="BO334" s="148"/>
      <c r="BP334" s="148"/>
      <c r="BQ334" s="148"/>
      <c r="BR334" s="148"/>
      <c r="BU334" s="122"/>
    </row>
    <row r="335" spans="1:73" s="76" customFormat="1" ht="13.5">
      <c r="A335" s="39"/>
      <c r="B335" s="75"/>
      <c r="C335" s="178" t="s">
        <v>394</v>
      </c>
      <c r="D335" s="254"/>
      <c r="E335" s="255"/>
      <c r="F335" s="255"/>
      <c r="G335" s="255"/>
      <c r="H335" s="255"/>
      <c r="I335" s="255"/>
      <c r="J335" s="255"/>
      <c r="K335" s="255"/>
      <c r="L335" s="255"/>
      <c r="M335" s="255"/>
      <c r="N335" s="255"/>
      <c r="O335" s="255"/>
      <c r="P335" s="255"/>
      <c r="Q335" s="255"/>
      <c r="R335" s="255"/>
      <c r="S335" s="255"/>
      <c r="T335" s="255"/>
      <c r="U335" s="255"/>
      <c r="V335" s="403">
        <v>3077363341</v>
      </c>
      <c r="W335" s="403"/>
      <c r="X335" s="403"/>
      <c r="Y335" s="403"/>
      <c r="Z335" s="403"/>
      <c r="AA335" s="403"/>
      <c r="AB335" s="403"/>
      <c r="AC335" s="72"/>
      <c r="AD335" s="403">
        <v>3077363341</v>
      </c>
      <c r="AE335" s="403"/>
      <c r="AF335" s="403"/>
      <c r="AG335" s="403"/>
      <c r="AH335" s="403"/>
      <c r="AI335" s="403"/>
      <c r="AJ335" s="403"/>
      <c r="AK335" s="42"/>
      <c r="AM335" s="254"/>
      <c r="AN335" s="255"/>
      <c r="AO335" s="255"/>
      <c r="AP335" s="255"/>
      <c r="AQ335" s="255"/>
      <c r="AR335" s="255"/>
      <c r="AS335" s="255"/>
      <c r="AT335" s="255"/>
      <c r="AU335" s="255"/>
      <c r="AV335" s="255"/>
      <c r="AW335" s="255"/>
      <c r="AX335" s="255"/>
      <c r="AY335" s="255"/>
      <c r="AZ335" s="255"/>
      <c r="BA335" s="255"/>
      <c r="BB335" s="255"/>
      <c r="BC335" s="255"/>
      <c r="BD335" s="255"/>
      <c r="BE335" s="148"/>
      <c r="BF335" s="148"/>
      <c r="BG335" s="148"/>
      <c r="BH335" s="148"/>
      <c r="BI335" s="148"/>
      <c r="BJ335" s="148"/>
      <c r="BK335" s="148"/>
      <c r="BL335" s="148"/>
      <c r="BM335" s="148"/>
      <c r="BN335" s="148"/>
      <c r="BO335" s="148"/>
      <c r="BP335" s="148"/>
      <c r="BQ335" s="148"/>
      <c r="BR335" s="148"/>
      <c r="BU335" s="122"/>
    </row>
    <row r="336" spans="1:73" s="76" customFormat="1" ht="13.5">
      <c r="A336" s="39"/>
      <c r="B336" s="75"/>
      <c r="C336" s="178" t="s">
        <v>395</v>
      </c>
      <c r="D336" s="254"/>
      <c r="E336" s="255"/>
      <c r="F336" s="255"/>
      <c r="G336" s="255"/>
      <c r="H336" s="255"/>
      <c r="I336" s="255"/>
      <c r="J336" s="255"/>
      <c r="K336" s="255"/>
      <c r="L336" s="255"/>
      <c r="M336" s="255"/>
      <c r="N336" s="255"/>
      <c r="O336" s="255"/>
      <c r="P336" s="255"/>
      <c r="Q336" s="255"/>
      <c r="R336" s="255"/>
      <c r="S336" s="255"/>
      <c r="T336" s="255"/>
      <c r="U336" s="255"/>
      <c r="V336" s="403">
        <v>789069487</v>
      </c>
      <c r="W336" s="403"/>
      <c r="X336" s="403"/>
      <c r="Y336" s="403"/>
      <c r="Z336" s="403"/>
      <c r="AA336" s="403"/>
      <c r="AB336" s="403"/>
      <c r="AC336" s="72"/>
      <c r="AD336" s="403">
        <v>789069487</v>
      </c>
      <c r="AE336" s="403"/>
      <c r="AF336" s="403"/>
      <c r="AG336" s="403"/>
      <c r="AH336" s="403"/>
      <c r="AI336" s="403"/>
      <c r="AJ336" s="403"/>
      <c r="AK336" s="42"/>
      <c r="AM336" s="254"/>
      <c r="AN336" s="255"/>
      <c r="AO336" s="255"/>
      <c r="AP336" s="255"/>
      <c r="AQ336" s="255"/>
      <c r="AR336" s="255"/>
      <c r="AS336" s="255"/>
      <c r="AT336" s="255"/>
      <c r="AU336" s="255"/>
      <c r="AV336" s="255"/>
      <c r="AW336" s="255"/>
      <c r="AX336" s="255"/>
      <c r="AY336" s="255"/>
      <c r="AZ336" s="255"/>
      <c r="BA336" s="255"/>
      <c r="BB336" s="255"/>
      <c r="BC336" s="255"/>
      <c r="BD336" s="255"/>
      <c r="BE336" s="148"/>
      <c r="BF336" s="148"/>
      <c r="BG336" s="148"/>
      <c r="BH336" s="148"/>
      <c r="BI336" s="148"/>
      <c r="BJ336" s="148"/>
      <c r="BK336" s="148"/>
      <c r="BL336" s="148"/>
      <c r="BM336" s="148"/>
      <c r="BN336" s="148"/>
      <c r="BO336" s="148"/>
      <c r="BP336" s="148"/>
      <c r="BQ336" s="148"/>
      <c r="BR336" s="148"/>
      <c r="BU336" s="122"/>
    </row>
    <row r="337" spans="1:73" s="76" customFormat="1" ht="13.5">
      <c r="A337" s="39"/>
      <c r="B337" s="75"/>
      <c r="C337" s="102"/>
      <c r="D337" s="254"/>
      <c r="E337" s="255"/>
      <c r="F337" s="255"/>
      <c r="G337" s="255"/>
      <c r="H337" s="255"/>
      <c r="I337" s="255"/>
      <c r="J337" s="255"/>
      <c r="K337" s="255"/>
      <c r="L337" s="255"/>
      <c r="M337" s="255"/>
      <c r="N337" s="255"/>
      <c r="O337" s="255"/>
      <c r="P337" s="255"/>
      <c r="Q337" s="255"/>
      <c r="R337" s="255"/>
      <c r="S337" s="255"/>
      <c r="T337" s="255"/>
      <c r="U337" s="255"/>
      <c r="V337" s="148"/>
      <c r="W337" s="148"/>
      <c r="X337" s="148"/>
      <c r="Y337" s="148"/>
      <c r="Z337" s="148"/>
      <c r="AA337" s="148"/>
      <c r="AB337" s="148"/>
      <c r="AC337" s="148"/>
      <c r="AD337" s="148"/>
      <c r="AE337" s="148"/>
      <c r="AF337" s="148"/>
      <c r="AG337" s="148"/>
      <c r="AH337" s="148"/>
      <c r="AI337" s="148"/>
      <c r="AJ337" s="39"/>
      <c r="AK337" s="42"/>
      <c r="AM337" s="254"/>
      <c r="AN337" s="255"/>
      <c r="AO337" s="255"/>
      <c r="AP337" s="255"/>
      <c r="AQ337" s="255"/>
      <c r="AR337" s="255"/>
      <c r="AS337" s="255"/>
      <c r="AT337" s="255"/>
      <c r="AU337" s="255"/>
      <c r="AV337" s="255"/>
      <c r="AW337" s="255"/>
      <c r="AX337" s="255"/>
      <c r="AY337" s="255"/>
      <c r="AZ337" s="255"/>
      <c r="BA337" s="255"/>
      <c r="BB337" s="255"/>
      <c r="BC337" s="255"/>
      <c r="BD337" s="255"/>
      <c r="BE337" s="148"/>
      <c r="BF337" s="148"/>
      <c r="BG337" s="148"/>
      <c r="BH337" s="148"/>
      <c r="BI337" s="148"/>
      <c r="BJ337" s="148"/>
      <c r="BK337" s="148"/>
      <c r="BL337" s="148"/>
      <c r="BM337" s="148"/>
      <c r="BN337" s="148"/>
      <c r="BO337" s="148"/>
      <c r="BP337" s="148"/>
      <c r="BQ337" s="148"/>
      <c r="BR337" s="148"/>
      <c r="BU337" s="122"/>
    </row>
    <row r="338" spans="1:73" s="124" customFormat="1" ht="15.75">
      <c r="A338" s="111">
        <v>11</v>
      </c>
      <c r="B338" s="260" t="s">
        <v>853</v>
      </c>
      <c r="C338" s="109" t="s">
        <v>396</v>
      </c>
      <c r="D338" s="261"/>
      <c r="E338" s="262"/>
      <c r="F338" s="262"/>
      <c r="G338" s="262"/>
      <c r="H338" s="262"/>
      <c r="I338" s="262"/>
      <c r="J338" s="262"/>
      <c r="K338" s="262"/>
      <c r="L338" s="262"/>
      <c r="M338" s="262"/>
      <c r="N338" s="262"/>
      <c r="O338" s="262"/>
      <c r="P338" s="262"/>
      <c r="Q338" s="262"/>
      <c r="R338" s="262"/>
      <c r="S338" s="262"/>
      <c r="T338" s="262"/>
      <c r="U338" s="262"/>
      <c r="V338" s="263"/>
      <c r="W338" s="263"/>
      <c r="X338" s="263"/>
      <c r="Y338" s="263"/>
      <c r="Z338" s="263"/>
      <c r="AA338" s="263"/>
      <c r="AB338" s="263"/>
      <c r="AC338" s="263"/>
      <c r="AD338" s="263"/>
      <c r="AE338" s="263"/>
      <c r="AF338" s="263"/>
      <c r="AG338" s="263"/>
      <c r="AH338" s="263"/>
      <c r="AI338" s="263"/>
      <c r="AJ338" s="111"/>
      <c r="AK338" s="112"/>
      <c r="AM338" s="261"/>
      <c r="AN338" s="262"/>
      <c r="AO338" s="262"/>
      <c r="AP338" s="262"/>
      <c r="AQ338" s="262"/>
      <c r="AR338" s="262"/>
      <c r="AS338" s="262"/>
      <c r="AT338" s="262"/>
      <c r="AU338" s="262"/>
      <c r="AV338" s="262"/>
      <c r="AW338" s="262"/>
      <c r="AX338" s="262"/>
      <c r="AY338" s="262"/>
      <c r="AZ338" s="262"/>
      <c r="BA338" s="262"/>
      <c r="BB338" s="262"/>
      <c r="BC338" s="262"/>
      <c r="BD338" s="262"/>
      <c r="BE338" s="263"/>
      <c r="BF338" s="263"/>
      <c r="BG338" s="263"/>
      <c r="BH338" s="263"/>
      <c r="BI338" s="263"/>
      <c r="BJ338" s="263"/>
      <c r="BK338" s="263"/>
      <c r="BL338" s="263"/>
      <c r="BM338" s="263"/>
      <c r="BN338" s="263"/>
      <c r="BO338" s="263"/>
      <c r="BP338" s="263"/>
      <c r="BQ338" s="263"/>
      <c r="BR338" s="263"/>
      <c r="BU338" s="264"/>
    </row>
    <row r="339" spans="1:70" ht="36.75" customHeight="1">
      <c r="A339" s="39" t="s">
        <v>840</v>
      </c>
      <c r="C339" s="70"/>
      <c r="G339" s="109"/>
      <c r="H339" s="109"/>
      <c r="I339" s="109"/>
      <c r="J339" s="109"/>
      <c r="K339" s="109"/>
      <c r="M339" s="404" t="s">
        <v>397</v>
      </c>
      <c r="N339" s="404"/>
      <c r="O339" s="404"/>
      <c r="P339" s="404"/>
      <c r="Q339" s="404"/>
      <c r="R339" s="404"/>
      <c r="S339" s="404" t="s">
        <v>398</v>
      </c>
      <c r="T339" s="404"/>
      <c r="U339" s="404"/>
      <c r="V339" s="404"/>
      <c r="W339" s="404"/>
      <c r="X339" s="404"/>
      <c r="Y339" s="118"/>
      <c r="Z339" s="385" t="s">
        <v>399</v>
      </c>
      <c r="AA339" s="385"/>
      <c r="AB339" s="385"/>
      <c r="AC339" s="385"/>
      <c r="AD339" s="385"/>
      <c r="AE339" s="385"/>
      <c r="AF339" s="265"/>
      <c r="AG339" s="405" t="s">
        <v>400</v>
      </c>
      <c r="AH339" s="405"/>
      <c r="AI339" s="405"/>
      <c r="AJ339" s="193"/>
      <c r="AK339" s="42"/>
      <c r="AL339" s="360" t="s">
        <v>298</v>
      </c>
      <c r="AM339" s="360"/>
      <c r="AN339" s="360"/>
      <c r="AO339" s="180"/>
      <c r="AP339" s="180"/>
      <c r="AS339" s="195"/>
      <c r="AT339" s="195"/>
      <c r="AU339" s="195"/>
      <c r="AV339" s="195"/>
      <c r="AW339" s="195"/>
      <c r="AX339" s="401" t="s">
        <v>49</v>
      </c>
      <c r="AY339" s="401"/>
      <c r="AZ339" s="401"/>
      <c r="BA339" s="401"/>
      <c r="BB339" s="401"/>
      <c r="BC339" s="401"/>
      <c r="BD339" s="180"/>
      <c r="BE339" s="401" t="s">
        <v>299</v>
      </c>
      <c r="BF339" s="401"/>
      <c r="BG339" s="401"/>
      <c r="BH339" s="401"/>
      <c r="BI339" s="401"/>
      <c r="BJ339" s="401"/>
      <c r="BL339" s="401" t="s">
        <v>169</v>
      </c>
      <c r="BM339" s="401"/>
      <c r="BN339" s="401"/>
      <c r="BO339" s="401"/>
      <c r="BP339" s="401"/>
      <c r="BQ339" s="401"/>
      <c r="BR339" s="196"/>
    </row>
    <row r="340" spans="1:73" s="136" customFormat="1" ht="36.75" customHeight="1">
      <c r="A340" s="39"/>
      <c r="B340" s="70"/>
      <c r="C340" s="70"/>
      <c r="D340" s="266" t="s">
        <v>180</v>
      </c>
      <c r="E340" s="266"/>
      <c r="F340" s="266"/>
      <c r="G340" s="266"/>
      <c r="H340" s="266"/>
      <c r="I340" s="266"/>
      <c r="J340" s="266"/>
      <c r="K340" s="266"/>
      <c r="L340" s="197"/>
      <c r="M340" s="334" t="s">
        <v>401</v>
      </c>
      <c r="N340" s="334"/>
      <c r="O340" s="399" t="s">
        <v>402</v>
      </c>
      <c r="P340" s="399"/>
      <c r="Q340" s="399" t="s">
        <v>403</v>
      </c>
      <c r="R340" s="399"/>
      <c r="S340" s="334" t="s">
        <v>404</v>
      </c>
      <c r="T340" s="334"/>
      <c r="U340" s="334"/>
      <c r="V340" s="334" t="s">
        <v>209</v>
      </c>
      <c r="W340" s="334"/>
      <c r="X340" s="334"/>
      <c r="Y340" s="74"/>
      <c r="Z340" s="398" t="s">
        <v>401</v>
      </c>
      <c r="AA340" s="398"/>
      <c r="AB340" s="399" t="s">
        <v>402</v>
      </c>
      <c r="AC340" s="399"/>
      <c r="AD340" s="399" t="s">
        <v>403</v>
      </c>
      <c r="AE340" s="399"/>
      <c r="AF340" s="267"/>
      <c r="AG340" s="404"/>
      <c r="AH340" s="404"/>
      <c r="AI340" s="404"/>
      <c r="AJ340" s="197"/>
      <c r="AK340" s="42"/>
      <c r="AL340" s="400"/>
      <c r="AM340" s="400"/>
      <c r="AN340" s="400"/>
      <c r="AO340" s="180"/>
      <c r="AP340" s="180"/>
      <c r="AQ340" s="195"/>
      <c r="AR340" s="71"/>
      <c r="AS340" s="195"/>
      <c r="AT340" s="195"/>
      <c r="AU340" s="195"/>
      <c r="AV340" s="195"/>
      <c r="AW340" s="195"/>
      <c r="AX340" s="402"/>
      <c r="AY340" s="402"/>
      <c r="AZ340" s="402"/>
      <c r="BA340" s="402"/>
      <c r="BB340" s="402"/>
      <c r="BC340" s="402"/>
      <c r="BD340" s="180"/>
      <c r="BE340" s="402"/>
      <c r="BF340" s="402"/>
      <c r="BG340" s="402"/>
      <c r="BH340" s="402"/>
      <c r="BI340" s="402"/>
      <c r="BJ340" s="402"/>
      <c r="BK340" s="72"/>
      <c r="BL340" s="402"/>
      <c r="BM340" s="402"/>
      <c r="BN340" s="402"/>
      <c r="BO340" s="402"/>
      <c r="BP340" s="402"/>
      <c r="BQ340" s="402"/>
      <c r="BR340" s="135"/>
      <c r="BU340" s="137"/>
    </row>
    <row r="341" spans="1:73" s="76" customFormat="1" ht="13.5">
      <c r="A341" s="39"/>
      <c r="B341" s="75"/>
      <c r="C341" s="102" t="s">
        <v>405</v>
      </c>
      <c r="D341" s="254"/>
      <c r="E341" s="255"/>
      <c r="F341" s="255"/>
      <c r="G341" s="255"/>
      <c r="H341" s="255"/>
      <c r="I341" s="255"/>
      <c r="J341" s="268"/>
      <c r="K341" s="397">
        <v>0</v>
      </c>
      <c r="L341" s="397"/>
      <c r="M341" s="397"/>
      <c r="N341" s="397"/>
      <c r="O341" s="397"/>
      <c r="P341" s="268"/>
      <c r="Q341" s="268"/>
      <c r="R341" s="268"/>
      <c r="S341" s="268"/>
      <c r="T341" s="397">
        <v>0</v>
      </c>
      <c r="U341" s="397"/>
      <c r="V341" s="397"/>
      <c r="W341" s="397">
        <v>0</v>
      </c>
      <c r="X341" s="397"/>
      <c r="Y341" s="269"/>
      <c r="Z341" s="397">
        <f>+K341+T341-W341</f>
        <v>0</v>
      </c>
      <c r="AA341" s="397"/>
      <c r="AB341" s="397"/>
      <c r="AC341" s="270"/>
      <c r="AD341" s="270"/>
      <c r="AE341" s="270"/>
      <c r="AF341" s="270"/>
      <c r="AG341" s="270"/>
      <c r="AH341" s="270"/>
      <c r="AI341" s="270"/>
      <c r="AJ341" s="39"/>
      <c r="AK341" s="42"/>
      <c r="AM341" s="254"/>
      <c r="AN341" s="255"/>
      <c r="AO341" s="255"/>
      <c r="AP341" s="255"/>
      <c r="AQ341" s="255"/>
      <c r="AR341" s="255"/>
      <c r="AS341" s="255"/>
      <c r="AT341" s="255"/>
      <c r="AU341" s="255"/>
      <c r="AV341" s="255"/>
      <c r="AW341" s="255"/>
      <c r="AX341" s="255"/>
      <c r="AY341" s="255"/>
      <c r="AZ341" s="255"/>
      <c r="BA341" s="255"/>
      <c r="BB341" s="255"/>
      <c r="BC341" s="255"/>
      <c r="BD341" s="255"/>
      <c r="BE341" s="148"/>
      <c r="BF341" s="148"/>
      <c r="BG341" s="148"/>
      <c r="BH341" s="148"/>
      <c r="BI341" s="148"/>
      <c r="BJ341" s="148"/>
      <c r="BK341" s="148"/>
      <c r="BL341" s="148"/>
      <c r="BM341" s="148"/>
      <c r="BN341" s="148"/>
      <c r="BO341" s="148"/>
      <c r="BP341" s="148"/>
      <c r="BQ341" s="148"/>
      <c r="BR341" s="148"/>
      <c r="BU341" s="122"/>
    </row>
    <row r="342" spans="1:73" s="76" customFormat="1" ht="13.5">
      <c r="A342" s="39"/>
      <c r="B342" s="75"/>
      <c r="C342" s="102" t="s">
        <v>406</v>
      </c>
      <c r="D342" s="254"/>
      <c r="E342" s="255"/>
      <c r="F342" s="255"/>
      <c r="G342" s="255"/>
      <c r="H342" s="255"/>
      <c r="I342" s="255"/>
      <c r="J342" s="268"/>
      <c r="K342" s="268"/>
      <c r="L342" s="268"/>
      <c r="M342" s="268"/>
      <c r="N342" s="268"/>
      <c r="O342" s="268"/>
      <c r="P342" s="268"/>
      <c r="Q342" s="268"/>
      <c r="R342" s="268"/>
      <c r="S342" s="268"/>
      <c r="T342" s="268"/>
      <c r="U342" s="268"/>
      <c r="V342" s="270"/>
      <c r="W342" s="270"/>
      <c r="X342" s="270"/>
      <c r="Y342" s="270"/>
      <c r="Z342" s="270"/>
      <c r="AA342" s="270"/>
      <c r="AB342" s="270"/>
      <c r="AC342" s="270"/>
      <c r="AD342" s="270"/>
      <c r="AE342" s="270"/>
      <c r="AF342" s="270"/>
      <c r="AG342" s="270"/>
      <c r="AH342" s="270"/>
      <c r="AI342" s="270"/>
      <c r="AJ342" s="39"/>
      <c r="AK342" s="42"/>
      <c r="AM342" s="254"/>
      <c r="AN342" s="255"/>
      <c r="AO342" s="255"/>
      <c r="AP342" s="255"/>
      <c r="AQ342" s="255"/>
      <c r="AR342" s="255"/>
      <c r="AS342" s="255"/>
      <c r="AT342" s="255"/>
      <c r="AU342" s="255"/>
      <c r="AV342" s="255"/>
      <c r="AW342" s="255"/>
      <c r="AX342" s="255"/>
      <c r="AY342" s="255"/>
      <c r="AZ342" s="255"/>
      <c r="BA342" s="255"/>
      <c r="BB342" s="255"/>
      <c r="BC342" s="255"/>
      <c r="BD342" s="255"/>
      <c r="BE342" s="148"/>
      <c r="BF342" s="148"/>
      <c r="BG342" s="148"/>
      <c r="BH342" s="148"/>
      <c r="BI342" s="148"/>
      <c r="BJ342" s="148"/>
      <c r="BK342" s="148"/>
      <c r="BL342" s="148"/>
      <c r="BM342" s="148"/>
      <c r="BN342" s="148"/>
      <c r="BO342" s="148"/>
      <c r="BP342" s="148"/>
      <c r="BQ342" s="148"/>
      <c r="BR342" s="148"/>
      <c r="BU342" s="122"/>
    </row>
    <row r="343" spans="1:73" s="76" customFormat="1" ht="13.5">
      <c r="A343" s="39"/>
      <c r="B343" s="75"/>
      <c r="C343" s="102" t="s">
        <v>407</v>
      </c>
      <c r="D343" s="254"/>
      <c r="E343" s="255"/>
      <c r="F343" s="255"/>
      <c r="G343" s="255"/>
      <c r="H343" s="255"/>
      <c r="I343" s="255"/>
      <c r="J343" s="268"/>
      <c r="K343" s="268"/>
      <c r="L343" s="268"/>
      <c r="M343" s="268"/>
      <c r="N343" s="268"/>
      <c r="O343" s="268"/>
      <c r="P343" s="268"/>
      <c r="Q343" s="268"/>
      <c r="R343" s="268"/>
      <c r="S343" s="268"/>
      <c r="T343" s="268"/>
      <c r="U343" s="268"/>
      <c r="V343" s="270"/>
      <c r="W343" s="270"/>
      <c r="X343" s="270"/>
      <c r="Y343" s="270"/>
      <c r="Z343" s="395"/>
      <c r="AA343" s="395"/>
      <c r="AB343" s="395"/>
      <c r="AC343" s="395"/>
      <c r="AD343" s="395"/>
      <c r="AE343" s="270"/>
      <c r="AF343" s="270"/>
      <c r="AG343" s="270"/>
      <c r="AH343" s="270"/>
      <c r="AI343" s="270"/>
      <c r="AJ343" s="39"/>
      <c r="AK343" s="42"/>
      <c r="AM343" s="254"/>
      <c r="AN343" s="255"/>
      <c r="AO343" s="255"/>
      <c r="AP343" s="255"/>
      <c r="AQ343" s="255"/>
      <c r="AR343" s="255"/>
      <c r="AS343" s="255"/>
      <c r="AT343" s="255"/>
      <c r="AU343" s="255"/>
      <c r="AV343" s="255"/>
      <c r="AW343" s="255"/>
      <c r="AX343" s="255"/>
      <c r="AY343" s="255"/>
      <c r="AZ343" s="255"/>
      <c r="BA343" s="255"/>
      <c r="BB343" s="255"/>
      <c r="BC343" s="255"/>
      <c r="BD343" s="255"/>
      <c r="BE343" s="148"/>
      <c r="BF343" s="148"/>
      <c r="BG343" s="148"/>
      <c r="BH343" s="148"/>
      <c r="BI343" s="148"/>
      <c r="BJ343" s="148"/>
      <c r="BK343" s="148"/>
      <c r="BL343" s="148"/>
      <c r="BM343" s="148"/>
      <c r="BN343" s="148"/>
      <c r="BO343" s="148"/>
      <c r="BP343" s="148"/>
      <c r="BQ343" s="148"/>
      <c r="BR343" s="148"/>
      <c r="BU343" s="122"/>
    </row>
    <row r="344" spans="1:73" s="76" customFormat="1" ht="13.5">
      <c r="A344" s="39"/>
      <c r="B344" s="75"/>
      <c r="C344" s="172" t="s">
        <v>408</v>
      </c>
      <c r="D344" s="254"/>
      <c r="E344" s="255"/>
      <c r="F344" s="255"/>
      <c r="G344" s="255"/>
      <c r="H344" s="255"/>
      <c r="I344" s="255"/>
      <c r="J344" s="268"/>
      <c r="K344" s="268"/>
      <c r="L344" s="271"/>
      <c r="M344" s="268"/>
      <c r="N344" s="268"/>
      <c r="O344" s="268"/>
      <c r="P344" s="268"/>
      <c r="Q344" s="268"/>
      <c r="R344" s="268"/>
      <c r="S344" s="268"/>
      <c r="T344" s="268"/>
      <c r="U344" s="268"/>
      <c r="V344" s="270"/>
      <c r="W344" s="270"/>
      <c r="X344" s="270"/>
      <c r="Y344" s="270"/>
      <c r="Z344" s="270"/>
      <c r="AA344" s="270"/>
      <c r="AB344" s="270"/>
      <c r="AC344" s="270"/>
      <c r="AD344" s="270"/>
      <c r="AE344" s="270"/>
      <c r="AF344" s="270"/>
      <c r="AG344" s="270"/>
      <c r="AH344" s="270"/>
      <c r="AI344" s="270"/>
      <c r="AJ344" s="39"/>
      <c r="AK344" s="42"/>
      <c r="AM344" s="254"/>
      <c r="AN344" s="255"/>
      <c r="AO344" s="255"/>
      <c r="AP344" s="255"/>
      <c r="AQ344" s="255"/>
      <c r="AR344" s="255"/>
      <c r="AS344" s="255"/>
      <c r="AT344" s="255"/>
      <c r="AU344" s="255"/>
      <c r="AV344" s="255"/>
      <c r="AW344" s="255"/>
      <c r="AX344" s="255"/>
      <c r="AY344" s="255"/>
      <c r="AZ344" s="255"/>
      <c r="BA344" s="255"/>
      <c r="BB344" s="255"/>
      <c r="BC344" s="255"/>
      <c r="BD344" s="255"/>
      <c r="BE344" s="148"/>
      <c r="BF344" s="148"/>
      <c r="BG344" s="148"/>
      <c r="BH344" s="148"/>
      <c r="BI344" s="148"/>
      <c r="BJ344" s="148"/>
      <c r="BK344" s="148"/>
      <c r="BL344" s="148"/>
      <c r="BM344" s="148"/>
      <c r="BN344" s="148"/>
      <c r="BO344" s="148"/>
      <c r="BP344" s="148"/>
      <c r="BQ344" s="148"/>
      <c r="BR344" s="148"/>
      <c r="BU344" s="122"/>
    </row>
    <row r="345" spans="1:73" s="76" customFormat="1" ht="13.5">
      <c r="A345" s="39"/>
      <c r="B345" s="75"/>
      <c r="C345" s="76" t="s">
        <v>409</v>
      </c>
      <c r="D345" s="254"/>
      <c r="E345" s="255"/>
      <c r="F345" s="255"/>
      <c r="G345" s="255"/>
      <c r="H345" s="255"/>
      <c r="I345" s="255"/>
      <c r="J345" s="268"/>
      <c r="K345" s="396"/>
      <c r="L345" s="396"/>
      <c r="M345" s="396"/>
      <c r="N345" s="396"/>
      <c r="O345" s="268"/>
      <c r="P345" s="268"/>
      <c r="Q345" s="268"/>
      <c r="R345" s="268"/>
      <c r="S345" s="268"/>
      <c r="T345" s="268"/>
      <c r="U345" s="268"/>
      <c r="V345" s="270"/>
      <c r="W345" s="270"/>
      <c r="X345" s="270"/>
      <c r="Y345" s="270"/>
      <c r="Z345" s="270"/>
      <c r="AA345" s="270"/>
      <c r="AB345" s="270"/>
      <c r="AC345" s="270"/>
      <c r="AD345" s="270"/>
      <c r="AE345" s="270"/>
      <c r="AF345" s="270"/>
      <c r="AG345" s="270"/>
      <c r="AH345" s="270"/>
      <c r="AI345" s="270"/>
      <c r="AJ345" s="39"/>
      <c r="AK345" s="42"/>
      <c r="AM345" s="254"/>
      <c r="AN345" s="255"/>
      <c r="AO345" s="255"/>
      <c r="AP345" s="255"/>
      <c r="AQ345" s="255"/>
      <c r="AR345" s="255"/>
      <c r="AS345" s="255"/>
      <c r="AT345" s="255"/>
      <c r="AU345" s="255"/>
      <c r="AV345" s="255"/>
      <c r="AW345" s="255"/>
      <c r="AX345" s="255"/>
      <c r="AY345" s="255"/>
      <c r="AZ345" s="255"/>
      <c r="BA345" s="255"/>
      <c r="BB345" s="255"/>
      <c r="BC345" s="255"/>
      <c r="BD345" s="255"/>
      <c r="BE345" s="148"/>
      <c r="BF345" s="148"/>
      <c r="BG345" s="148"/>
      <c r="BH345" s="148"/>
      <c r="BI345" s="148"/>
      <c r="BJ345" s="148"/>
      <c r="BK345" s="148"/>
      <c r="BL345" s="148"/>
      <c r="BM345" s="148"/>
      <c r="BN345" s="148"/>
      <c r="BO345" s="148"/>
      <c r="BP345" s="148"/>
      <c r="BQ345" s="148"/>
      <c r="BR345" s="148"/>
      <c r="BU345" s="122"/>
    </row>
    <row r="346" spans="1:73" s="76" customFormat="1" ht="13.5">
      <c r="A346" s="39"/>
      <c r="B346" s="75"/>
      <c r="C346" s="172" t="s">
        <v>410</v>
      </c>
      <c r="D346" s="254"/>
      <c r="E346" s="255"/>
      <c r="F346" s="255"/>
      <c r="G346" s="255"/>
      <c r="H346" s="255"/>
      <c r="I346" s="255"/>
      <c r="J346" s="268"/>
      <c r="K346" s="268"/>
      <c r="L346" s="268"/>
      <c r="M346" s="268"/>
      <c r="N346" s="268"/>
      <c r="O346" s="268"/>
      <c r="P346" s="268"/>
      <c r="Q346" s="268"/>
      <c r="R346" s="268"/>
      <c r="S346" s="268"/>
      <c r="T346" s="268"/>
      <c r="U346" s="268"/>
      <c r="V346" s="270"/>
      <c r="W346" s="270"/>
      <c r="X346" s="270"/>
      <c r="Y346" s="270"/>
      <c r="Z346" s="270"/>
      <c r="AA346" s="270"/>
      <c r="AB346" s="270"/>
      <c r="AC346" s="270"/>
      <c r="AD346" s="270"/>
      <c r="AE346" s="270"/>
      <c r="AF346" s="270"/>
      <c r="AG346" s="270"/>
      <c r="AH346" s="270"/>
      <c r="AI346" s="270"/>
      <c r="AJ346" s="39"/>
      <c r="AK346" s="42"/>
      <c r="AM346" s="254"/>
      <c r="AN346" s="255"/>
      <c r="AO346" s="255"/>
      <c r="AP346" s="255"/>
      <c r="AQ346" s="255"/>
      <c r="AR346" s="255"/>
      <c r="AS346" s="255"/>
      <c r="AT346" s="255"/>
      <c r="AU346" s="255"/>
      <c r="AV346" s="255"/>
      <c r="AW346" s="255"/>
      <c r="AX346" s="255"/>
      <c r="AY346" s="255"/>
      <c r="AZ346" s="255"/>
      <c r="BA346" s="255"/>
      <c r="BB346" s="255"/>
      <c r="BC346" s="255"/>
      <c r="BD346" s="255"/>
      <c r="BE346" s="148"/>
      <c r="BF346" s="148"/>
      <c r="BG346" s="148"/>
      <c r="BH346" s="148"/>
      <c r="BI346" s="148"/>
      <c r="BJ346" s="148"/>
      <c r="BK346" s="148"/>
      <c r="BL346" s="148"/>
      <c r="BM346" s="148"/>
      <c r="BN346" s="148"/>
      <c r="BO346" s="148"/>
      <c r="BP346" s="148"/>
      <c r="BQ346" s="148"/>
      <c r="BR346" s="148"/>
      <c r="BU346" s="122"/>
    </row>
    <row r="347" spans="1:73" s="76" customFormat="1" ht="13.5">
      <c r="A347" s="39"/>
      <c r="B347" s="75"/>
      <c r="C347" s="76" t="s">
        <v>407</v>
      </c>
      <c r="D347" s="254"/>
      <c r="E347" s="255"/>
      <c r="F347" s="255"/>
      <c r="G347" s="255"/>
      <c r="H347" s="255"/>
      <c r="I347" s="255"/>
      <c r="J347" s="395">
        <f>411820321026-42493882</f>
        <v>411777827144</v>
      </c>
      <c r="K347" s="395"/>
      <c r="L347" s="395"/>
      <c r="M347" s="395"/>
      <c r="N347" s="395"/>
      <c r="O347" s="268"/>
      <c r="P347" s="268"/>
      <c r="Q347" s="395">
        <v>30754439</v>
      </c>
      <c r="R347" s="395"/>
      <c r="S347" s="395"/>
      <c r="T347" s="395"/>
      <c r="U347" s="395"/>
      <c r="V347" s="395">
        <v>2044089750</v>
      </c>
      <c r="W347" s="395"/>
      <c r="X347" s="395"/>
      <c r="Y347" s="269"/>
      <c r="Z347" s="395">
        <f>+J347+Q347-V347</f>
        <v>409764491833</v>
      </c>
      <c r="AA347" s="395"/>
      <c r="AB347" s="395"/>
      <c r="AC347" s="395"/>
      <c r="AD347" s="395"/>
      <c r="AE347" s="395"/>
      <c r="AF347" s="395"/>
      <c r="AG347" s="395"/>
      <c r="AH347" s="395"/>
      <c r="AI347" s="395"/>
      <c r="AJ347" s="39"/>
      <c r="AK347" s="42"/>
      <c r="AM347" s="254"/>
      <c r="AN347" s="255"/>
      <c r="AO347" s="255"/>
      <c r="AP347" s="255"/>
      <c r="AQ347" s="255"/>
      <c r="AR347" s="255"/>
      <c r="AS347" s="255"/>
      <c r="AT347" s="255"/>
      <c r="AU347" s="255"/>
      <c r="AV347" s="255"/>
      <c r="AW347" s="255"/>
      <c r="AX347" s="255"/>
      <c r="AY347" s="255"/>
      <c r="AZ347" s="255"/>
      <c r="BA347" s="255"/>
      <c r="BB347" s="255"/>
      <c r="BC347" s="255"/>
      <c r="BD347" s="255"/>
      <c r="BE347" s="148"/>
      <c r="BF347" s="148"/>
      <c r="BG347" s="148"/>
      <c r="BH347" s="148"/>
      <c r="BI347" s="148"/>
      <c r="BJ347" s="148"/>
      <c r="BK347" s="148"/>
      <c r="BL347" s="148"/>
      <c r="BM347" s="148"/>
      <c r="BN347" s="148"/>
      <c r="BO347" s="148"/>
      <c r="BP347" s="148"/>
      <c r="BQ347" s="148"/>
      <c r="BR347" s="148"/>
      <c r="BU347" s="122"/>
    </row>
    <row r="348" spans="1:73" s="76" customFormat="1" ht="13.5">
      <c r="A348" s="39"/>
      <c r="B348" s="75"/>
      <c r="C348" s="172" t="s">
        <v>411</v>
      </c>
      <c r="D348" s="254"/>
      <c r="E348" s="255"/>
      <c r="F348" s="255"/>
      <c r="G348" s="255"/>
      <c r="H348" s="255"/>
      <c r="I348" s="255"/>
      <c r="J348" s="268"/>
      <c r="K348" s="268"/>
      <c r="L348" s="268"/>
      <c r="M348" s="268"/>
      <c r="N348" s="268"/>
      <c r="O348" s="268"/>
      <c r="P348" s="268"/>
      <c r="Q348" s="268"/>
      <c r="R348" s="268"/>
      <c r="S348" s="268"/>
      <c r="T348" s="268"/>
      <c r="U348" s="268"/>
      <c r="V348" s="270"/>
      <c r="W348" s="270"/>
      <c r="X348" s="270"/>
      <c r="Y348" s="270"/>
      <c r="Z348" s="270"/>
      <c r="AA348" s="270"/>
      <c r="AB348" s="270"/>
      <c r="AC348" s="270"/>
      <c r="AD348" s="270"/>
      <c r="AE348" s="270"/>
      <c r="AF348" s="270"/>
      <c r="AG348" s="270"/>
      <c r="AH348" s="270"/>
      <c r="AI348" s="270"/>
      <c r="AJ348" s="39"/>
      <c r="AK348" s="42"/>
      <c r="AM348" s="254"/>
      <c r="AN348" s="255"/>
      <c r="AO348" s="255"/>
      <c r="AP348" s="255"/>
      <c r="AQ348" s="255"/>
      <c r="AR348" s="255"/>
      <c r="AS348" s="255"/>
      <c r="AT348" s="255"/>
      <c r="AU348" s="255"/>
      <c r="AV348" s="255"/>
      <c r="AW348" s="255"/>
      <c r="AX348" s="255"/>
      <c r="AY348" s="255"/>
      <c r="AZ348" s="255"/>
      <c r="BA348" s="255"/>
      <c r="BB348" s="255"/>
      <c r="BC348" s="255"/>
      <c r="BD348" s="255"/>
      <c r="BE348" s="148"/>
      <c r="BF348" s="148"/>
      <c r="BG348" s="148"/>
      <c r="BH348" s="148"/>
      <c r="BI348" s="148"/>
      <c r="BJ348" s="148"/>
      <c r="BK348" s="148"/>
      <c r="BL348" s="148"/>
      <c r="BM348" s="148"/>
      <c r="BN348" s="148"/>
      <c r="BO348" s="148"/>
      <c r="BP348" s="148"/>
      <c r="BQ348" s="148"/>
      <c r="BR348" s="148"/>
      <c r="BU348" s="122"/>
    </row>
    <row r="349" spans="1:73" s="76" customFormat="1" ht="13.5">
      <c r="A349" s="39"/>
      <c r="B349" s="75"/>
      <c r="C349" s="76" t="s">
        <v>412</v>
      </c>
      <c r="D349" s="254"/>
      <c r="E349" s="255"/>
      <c r="F349" s="255"/>
      <c r="G349" s="255"/>
      <c r="H349" s="255"/>
      <c r="I349" s="255"/>
      <c r="J349" s="268"/>
      <c r="K349" s="268"/>
      <c r="L349" s="268"/>
      <c r="M349" s="268"/>
      <c r="N349" s="268"/>
      <c r="O349" s="268"/>
      <c r="P349" s="268"/>
      <c r="Q349" s="268"/>
      <c r="R349" s="268"/>
      <c r="S349" s="268"/>
      <c r="T349" s="268"/>
      <c r="U349" s="268"/>
      <c r="V349" s="270"/>
      <c r="W349" s="270"/>
      <c r="X349" s="270"/>
      <c r="Y349" s="270"/>
      <c r="Z349" s="270"/>
      <c r="AA349" s="270"/>
      <c r="AB349" s="270"/>
      <c r="AC349" s="270"/>
      <c r="AD349" s="270"/>
      <c r="AE349" s="270"/>
      <c r="AF349" s="270"/>
      <c r="AG349" s="270"/>
      <c r="AH349" s="270"/>
      <c r="AI349" s="270"/>
      <c r="AJ349" s="39"/>
      <c r="AK349" s="42"/>
      <c r="AM349" s="254"/>
      <c r="AN349" s="255"/>
      <c r="AO349" s="255"/>
      <c r="AP349" s="255"/>
      <c r="AQ349" s="255"/>
      <c r="AR349" s="255"/>
      <c r="AS349" s="255"/>
      <c r="AT349" s="255"/>
      <c r="AU349" s="255"/>
      <c r="AV349" s="255"/>
      <c r="AW349" s="255"/>
      <c r="AX349" s="255"/>
      <c r="AY349" s="255"/>
      <c r="AZ349" s="255"/>
      <c r="BA349" s="255"/>
      <c r="BB349" s="255"/>
      <c r="BC349" s="255"/>
      <c r="BD349" s="255"/>
      <c r="BE349" s="148"/>
      <c r="BF349" s="148"/>
      <c r="BG349" s="148"/>
      <c r="BH349" s="148"/>
      <c r="BI349" s="148"/>
      <c r="BJ349" s="148"/>
      <c r="BK349" s="148"/>
      <c r="BL349" s="148"/>
      <c r="BM349" s="148"/>
      <c r="BN349" s="148"/>
      <c r="BO349" s="148"/>
      <c r="BP349" s="148"/>
      <c r="BQ349" s="148"/>
      <c r="BR349" s="148"/>
      <c r="BU349" s="122"/>
    </row>
    <row r="350" spans="1:73" s="76" customFormat="1" ht="13.5">
      <c r="A350" s="39"/>
      <c r="B350" s="75"/>
      <c r="C350" s="172" t="s">
        <v>413</v>
      </c>
      <c r="D350" s="254"/>
      <c r="E350" s="255"/>
      <c r="F350" s="255"/>
      <c r="G350" s="255"/>
      <c r="H350" s="255"/>
      <c r="I350" s="255"/>
      <c r="J350" s="268"/>
      <c r="K350" s="268"/>
      <c r="L350" s="268"/>
      <c r="M350" s="268"/>
      <c r="N350" s="268"/>
      <c r="O350" s="268"/>
      <c r="P350" s="268"/>
      <c r="Q350" s="268"/>
      <c r="R350" s="268"/>
      <c r="S350" s="268"/>
      <c r="T350" s="268"/>
      <c r="U350" s="268"/>
      <c r="V350" s="270"/>
      <c r="W350" s="270"/>
      <c r="X350" s="270"/>
      <c r="Y350" s="270"/>
      <c r="Z350" s="270"/>
      <c r="AA350" s="270"/>
      <c r="AB350" s="270"/>
      <c r="AC350" s="270"/>
      <c r="AD350" s="270"/>
      <c r="AE350" s="270"/>
      <c r="AF350" s="270"/>
      <c r="AG350" s="270"/>
      <c r="AH350" s="270"/>
      <c r="AI350" s="270"/>
      <c r="AJ350" s="39"/>
      <c r="AK350" s="42"/>
      <c r="AM350" s="254"/>
      <c r="AN350" s="255"/>
      <c r="AO350" s="255"/>
      <c r="AP350" s="255"/>
      <c r="AQ350" s="255"/>
      <c r="AR350" s="255"/>
      <c r="AS350" s="255"/>
      <c r="AT350" s="255"/>
      <c r="AU350" s="255"/>
      <c r="AV350" s="255"/>
      <c r="AW350" s="255"/>
      <c r="AX350" s="255"/>
      <c r="AY350" s="255"/>
      <c r="AZ350" s="255"/>
      <c r="BA350" s="255"/>
      <c r="BB350" s="255"/>
      <c r="BC350" s="255"/>
      <c r="BD350" s="255"/>
      <c r="BE350" s="148"/>
      <c r="BF350" s="148"/>
      <c r="BG350" s="148"/>
      <c r="BH350" s="148"/>
      <c r="BI350" s="148"/>
      <c r="BJ350" s="148"/>
      <c r="BK350" s="148"/>
      <c r="BL350" s="148"/>
      <c r="BM350" s="148"/>
      <c r="BN350" s="148"/>
      <c r="BO350" s="148"/>
      <c r="BP350" s="148"/>
      <c r="BQ350" s="148"/>
      <c r="BR350" s="148"/>
      <c r="BU350" s="122"/>
    </row>
    <row r="351" spans="1:73" s="76" customFormat="1" ht="13.5">
      <c r="A351" s="39"/>
      <c r="B351" s="75"/>
      <c r="C351" s="172" t="s">
        <v>414</v>
      </c>
      <c r="D351" s="254"/>
      <c r="E351" s="255"/>
      <c r="F351" s="255"/>
      <c r="G351" s="255"/>
      <c r="H351" s="255"/>
      <c r="I351" s="255"/>
      <c r="J351" s="268"/>
      <c r="K351" s="268"/>
      <c r="L351" s="268"/>
      <c r="M351" s="268"/>
      <c r="N351" s="268"/>
      <c r="O351" s="268"/>
      <c r="P351" s="268"/>
      <c r="Q351" s="268"/>
      <c r="R351" s="268"/>
      <c r="S351" s="268"/>
      <c r="T351" s="268"/>
      <c r="U351" s="268"/>
      <c r="V351" s="270"/>
      <c r="W351" s="270"/>
      <c r="X351" s="270"/>
      <c r="Y351" s="270"/>
      <c r="Z351" s="270"/>
      <c r="AA351" s="270"/>
      <c r="AB351" s="270"/>
      <c r="AC351" s="270"/>
      <c r="AD351" s="270"/>
      <c r="AE351" s="270"/>
      <c r="AF351" s="270"/>
      <c r="AG351" s="270"/>
      <c r="AH351" s="270"/>
      <c r="AI351" s="270"/>
      <c r="AJ351" s="39"/>
      <c r="AK351" s="42"/>
      <c r="AM351" s="254"/>
      <c r="AN351" s="255"/>
      <c r="AO351" s="255"/>
      <c r="AP351" s="255"/>
      <c r="AQ351" s="255"/>
      <c r="AR351" s="255"/>
      <c r="AS351" s="255"/>
      <c r="AT351" s="255"/>
      <c r="AU351" s="255"/>
      <c r="AV351" s="255"/>
      <c r="AW351" s="255"/>
      <c r="AX351" s="255"/>
      <c r="AY351" s="255"/>
      <c r="AZ351" s="255"/>
      <c r="BA351" s="255"/>
      <c r="BB351" s="255"/>
      <c r="BC351" s="255"/>
      <c r="BD351" s="255"/>
      <c r="BE351" s="148"/>
      <c r="BF351" s="148"/>
      <c r="BG351" s="148"/>
      <c r="BH351" s="148"/>
      <c r="BI351" s="148"/>
      <c r="BJ351" s="148"/>
      <c r="BK351" s="148"/>
      <c r="BL351" s="148"/>
      <c r="BM351" s="148"/>
      <c r="BN351" s="148"/>
      <c r="BO351" s="148"/>
      <c r="BP351" s="148"/>
      <c r="BQ351" s="148"/>
      <c r="BR351" s="148"/>
      <c r="BU351" s="122"/>
    </row>
    <row r="352" spans="1:73" s="76" customFormat="1" ht="13.5">
      <c r="A352" s="39"/>
      <c r="B352" s="75"/>
      <c r="C352" s="102" t="s">
        <v>415</v>
      </c>
      <c r="D352" s="254"/>
      <c r="E352" s="255"/>
      <c r="F352" s="255"/>
      <c r="G352" s="255"/>
      <c r="H352" s="255"/>
      <c r="I352" s="255"/>
      <c r="J352" s="268"/>
      <c r="K352" s="268"/>
      <c r="L352" s="395">
        <v>0</v>
      </c>
      <c r="M352" s="395"/>
      <c r="N352" s="395"/>
      <c r="O352" s="268"/>
      <c r="P352" s="268"/>
      <c r="Q352" s="268"/>
      <c r="R352" s="395">
        <v>0</v>
      </c>
      <c r="S352" s="395"/>
      <c r="T352" s="395"/>
      <c r="U352" s="395"/>
      <c r="V352" s="270"/>
      <c r="W352" s="395">
        <v>0</v>
      </c>
      <c r="X352" s="395"/>
      <c r="Y352" s="269"/>
      <c r="Z352" s="270">
        <v>0</v>
      </c>
      <c r="AA352" s="270"/>
      <c r="AB352" s="270"/>
      <c r="AC352" s="270"/>
      <c r="AD352" s="270"/>
      <c r="AE352" s="270"/>
      <c r="AF352" s="270"/>
      <c r="AG352" s="270"/>
      <c r="AH352" s="270"/>
      <c r="AI352" s="270"/>
      <c r="AJ352" s="39"/>
      <c r="AK352" s="42"/>
      <c r="AM352" s="254"/>
      <c r="AN352" s="255"/>
      <c r="AO352" s="255"/>
      <c r="AP352" s="255"/>
      <c r="AQ352" s="255"/>
      <c r="AR352" s="255"/>
      <c r="AS352" s="255"/>
      <c r="AT352" s="255"/>
      <c r="AU352" s="255"/>
      <c r="AV352" s="255"/>
      <c r="AW352" s="255"/>
      <c r="AX352" s="255"/>
      <c r="AY352" s="255"/>
      <c r="AZ352" s="255"/>
      <c r="BA352" s="255"/>
      <c r="BB352" s="255"/>
      <c r="BC352" s="255"/>
      <c r="BD352" s="255"/>
      <c r="BE352" s="148"/>
      <c r="BF352" s="148"/>
      <c r="BG352" s="148"/>
      <c r="BH352" s="148"/>
      <c r="BI352" s="148"/>
      <c r="BJ352" s="148"/>
      <c r="BK352" s="148"/>
      <c r="BL352" s="148"/>
      <c r="BM352" s="148"/>
      <c r="BN352" s="148"/>
      <c r="BO352" s="148"/>
      <c r="BP352" s="148"/>
      <c r="BQ352" s="148"/>
      <c r="BR352" s="148"/>
      <c r="BU352" s="122"/>
    </row>
    <row r="353" spans="1:73" s="76" customFormat="1" ht="13.5">
      <c r="A353" s="39"/>
      <c r="B353" s="75"/>
      <c r="C353" s="102" t="s">
        <v>416</v>
      </c>
      <c r="D353" s="254"/>
      <c r="E353" s="255"/>
      <c r="F353" s="255"/>
      <c r="G353" s="255"/>
      <c r="H353" s="255"/>
      <c r="I353" s="255"/>
      <c r="J353" s="268"/>
      <c r="K353" s="268"/>
      <c r="L353" s="395">
        <v>0</v>
      </c>
      <c r="M353" s="395"/>
      <c r="N353" s="395"/>
      <c r="O353" s="268"/>
      <c r="P353" s="268"/>
      <c r="Q353" s="268"/>
      <c r="R353" s="268"/>
      <c r="S353" s="268"/>
      <c r="T353" s="268"/>
      <c r="U353" s="268"/>
      <c r="V353" s="270"/>
      <c r="W353" s="270"/>
      <c r="X353" s="270"/>
      <c r="Y353" s="270"/>
      <c r="Z353" s="270"/>
      <c r="AA353" s="270"/>
      <c r="AB353" s="270"/>
      <c r="AC353" s="270"/>
      <c r="AD353" s="270"/>
      <c r="AE353" s="270"/>
      <c r="AF353" s="270"/>
      <c r="AG353" s="270"/>
      <c r="AH353" s="270"/>
      <c r="AI353" s="270"/>
      <c r="AJ353" s="39"/>
      <c r="AK353" s="42"/>
      <c r="AM353" s="254"/>
      <c r="AN353" s="255"/>
      <c r="AO353" s="255"/>
      <c r="AP353" s="255"/>
      <c r="AQ353" s="255"/>
      <c r="AR353" s="255"/>
      <c r="AS353" s="255"/>
      <c r="AT353" s="255"/>
      <c r="AU353" s="255"/>
      <c r="AV353" s="255"/>
      <c r="AW353" s="255"/>
      <c r="AX353" s="255"/>
      <c r="AY353" s="255"/>
      <c r="AZ353" s="255"/>
      <c r="BA353" s="255"/>
      <c r="BB353" s="255"/>
      <c r="BC353" s="255"/>
      <c r="BD353" s="255"/>
      <c r="BE353" s="148"/>
      <c r="BF353" s="148"/>
      <c r="BG353" s="148"/>
      <c r="BH353" s="148"/>
      <c r="BI353" s="148"/>
      <c r="BJ353" s="148"/>
      <c r="BK353" s="148"/>
      <c r="BL353" s="148"/>
      <c r="BM353" s="148"/>
      <c r="BN353" s="148"/>
      <c r="BO353" s="148"/>
      <c r="BP353" s="148"/>
      <c r="BQ353" s="148"/>
      <c r="BR353" s="148"/>
      <c r="BU353" s="122"/>
    </row>
    <row r="354" spans="1:73" s="76" customFormat="1" ht="13.5">
      <c r="A354" s="39"/>
      <c r="B354" s="75"/>
      <c r="C354" s="102" t="s">
        <v>417</v>
      </c>
      <c r="D354" s="254"/>
      <c r="E354" s="255"/>
      <c r="F354" s="255"/>
      <c r="G354" s="255"/>
      <c r="H354" s="255"/>
      <c r="I354" s="255"/>
      <c r="J354" s="395">
        <f>2306027105-2130068</f>
        <v>2303897037</v>
      </c>
      <c r="K354" s="395"/>
      <c r="L354" s="395"/>
      <c r="M354" s="395"/>
      <c r="N354" s="395"/>
      <c r="O354" s="268"/>
      <c r="P354" s="268"/>
      <c r="Q354" s="395">
        <v>1068068</v>
      </c>
      <c r="R354" s="395"/>
      <c r="S354" s="395"/>
      <c r="T354" s="395"/>
      <c r="U354" s="395"/>
      <c r="V354" s="395">
        <v>302000</v>
      </c>
      <c r="W354" s="395"/>
      <c r="X354" s="395"/>
      <c r="Y354" s="269"/>
      <c r="Z354" s="395">
        <f>+J354+Q354-V354</f>
        <v>2304663105</v>
      </c>
      <c r="AA354" s="395"/>
      <c r="AB354" s="395"/>
      <c r="AC354" s="395"/>
      <c r="AD354" s="395"/>
      <c r="AE354" s="395">
        <v>4723903502</v>
      </c>
      <c r="AF354" s="395"/>
      <c r="AG354" s="395"/>
      <c r="AH354" s="395"/>
      <c r="AI354" s="395"/>
      <c r="AJ354" s="39"/>
      <c r="AK354" s="42"/>
      <c r="AM354" s="254"/>
      <c r="AN354" s="255"/>
      <c r="AO354" s="255"/>
      <c r="AP354" s="255"/>
      <c r="AQ354" s="255"/>
      <c r="AR354" s="255"/>
      <c r="AS354" s="255"/>
      <c r="AT354" s="255"/>
      <c r="AU354" s="255"/>
      <c r="AV354" s="255"/>
      <c r="AW354" s="255"/>
      <c r="AX354" s="255"/>
      <c r="AY354" s="255"/>
      <c r="AZ354" s="255"/>
      <c r="BA354" s="255"/>
      <c r="BB354" s="255"/>
      <c r="BC354" s="255"/>
      <c r="BD354" s="255"/>
      <c r="BE354" s="148"/>
      <c r="BF354" s="148"/>
      <c r="BG354" s="148"/>
      <c r="BH354" s="148"/>
      <c r="BI354" s="148"/>
      <c r="BJ354" s="148"/>
      <c r="BK354" s="148"/>
      <c r="BL354" s="148"/>
      <c r="BM354" s="148"/>
      <c r="BN354" s="148"/>
      <c r="BO354" s="148"/>
      <c r="BP354" s="148"/>
      <c r="BQ354" s="148"/>
      <c r="BR354" s="148"/>
      <c r="BU354" s="122"/>
    </row>
    <row r="355" spans="1:73" s="76" customFormat="1" ht="5.25" customHeight="1">
      <c r="A355" s="39"/>
      <c r="B355" s="75"/>
      <c r="C355" s="102"/>
      <c r="D355" s="254"/>
      <c r="E355" s="255"/>
      <c r="F355" s="255"/>
      <c r="G355" s="255"/>
      <c r="H355" s="255"/>
      <c r="I355" s="255"/>
      <c r="J355" s="255"/>
      <c r="K355" s="255"/>
      <c r="L355" s="255"/>
      <c r="M355" s="255"/>
      <c r="N355" s="255"/>
      <c r="O355" s="255"/>
      <c r="P355" s="255"/>
      <c r="Q355" s="255"/>
      <c r="R355" s="255"/>
      <c r="S355" s="255"/>
      <c r="T355" s="255"/>
      <c r="U355" s="255"/>
      <c r="V355" s="148"/>
      <c r="W355" s="148"/>
      <c r="X355" s="148"/>
      <c r="Y355" s="148"/>
      <c r="Z355" s="148"/>
      <c r="AA355" s="148"/>
      <c r="AB355" s="148"/>
      <c r="AC355" s="148"/>
      <c r="AD355" s="148"/>
      <c r="AE355" s="148"/>
      <c r="AF355" s="148"/>
      <c r="AG355" s="148"/>
      <c r="AH355" s="148"/>
      <c r="AI355" s="148"/>
      <c r="AJ355" s="39"/>
      <c r="AK355" s="42"/>
      <c r="AM355" s="254"/>
      <c r="AN355" s="255"/>
      <c r="AO355" s="255"/>
      <c r="AP355" s="255"/>
      <c r="AQ355" s="255"/>
      <c r="AR355" s="255"/>
      <c r="AS355" s="255"/>
      <c r="AT355" s="255"/>
      <c r="AU355" s="255"/>
      <c r="AV355" s="255"/>
      <c r="AW355" s="255"/>
      <c r="AX355" s="255"/>
      <c r="AY355" s="255"/>
      <c r="AZ355" s="255"/>
      <c r="BA355" s="255"/>
      <c r="BB355" s="255"/>
      <c r="BC355" s="255"/>
      <c r="BD355" s="255"/>
      <c r="BE355" s="148"/>
      <c r="BF355" s="148"/>
      <c r="BG355" s="148"/>
      <c r="BH355" s="148"/>
      <c r="BI355" s="148"/>
      <c r="BJ355" s="148"/>
      <c r="BK355" s="148"/>
      <c r="BL355" s="148"/>
      <c r="BM355" s="148"/>
      <c r="BN355" s="148"/>
      <c r="BO355" s="148"/>
      <c r="BP355" s="148"/>
      <c r="BQ355" s="148"/>
      <c r="BR355" s="148"/>
      <c r="BU355" s="122"/>
    </row>
    <row r="356" spans="1:73" s="109" customFormat="1" ht="15" customHeight="1" thickBot="1">
      <c r="A356" s="111"/>
      <c r="B356" s="108"/>
      <c r="C356" s="101" t="s">
        <v>168</v>
      </c>
      <c r="G356" s="185"/>
      <c r="I356" s="272"/>
      <c r="J356" s="392">
        <f>+J347+J354</f>
        <v>414081724181</v>
      </c>
      <c r="K356" s="392"/>
      <c r="L356" s="392"/>
      <c r="M356" s="392"/>
      <c r="N356" s="392"/>
      <c r="O356" s="273"/>
      <c r="P356" s="273"/>
      <c r="Q356" s="392">
        <f>+Q347+R352+Q354+T341</f>
        <v>31822507</v>
      </c>
      <c r="R356" s="392"/>
      <c r="S356" s="392"/>
      <c r="T356" s="392"/>
      <c r="U356" s="226"/>
      <c r="V356" s="392">
        <f>+V347+W352+V354</f>
        <v>2044391750</v>
      </c>
      <c r="W356" s="392"/>
      <c r="X356" s="392"/>
      <c r="Y356" s="226"/>
      <c r="Z356" s="369">
        <f>+Z347+Z354+Z341</f>
        <v>412069154938</v>
      </c>
      <c r="AA356" s="369"/>
      <c r="AB356" s="369"/>
      <c r="AC356" s="369"/>
      <c r="AD356" s="226"/>
      <c r="AE356" s="392">
        <f>+AE354</f>
        <v>4723903502</v>
      </c>
      <c r="AF356" s="392"/>
      <c r="AG356" s="392"/>
      <c r="AH356" s="392"/>
      <c r="AI356" s="392"/>
      <c r="AJ356" s="392"/>
      <c r="AK356" s="112"/>
      <c r="AL356" s="101"/>
      <c r="AM356" s="256"/>
      <c r="AN356" s="256"/>
      <c r="AO356" s="256"/>
      <c r="AP356" s="256"/>
      <c r="AQ356" s="256"/>
      <c r="AR356" s="256"/>
      <c r="AS356" s="256"/>
      <c r="AT356" s="256"/>
      <c r="AU356" s="256"/>
      <c r="AV356" s="256"/>
      <c r="AW356" s="256"/>
      <c r="AX356" s="256"/>
      <c r="AY356" s="256"/>
      <c r="AZ356" s="256"/>
      <c r="BA356" s="256"/>
      <c r="BB356" s="256"/>
      <c r="BC356" s="256"/>
      <c r="BD356" s="256"/>
      <c r="BE356" s="394"/>
      <c r="BF356" s="394"/>
      <c r="BG356" s="394"/>
      <c r="BH356" s="394"/>
      <c r="BI356" s="394"/>
      <c r="BJ356" s="394"/>
      <c r="BK356" s="110"/>
      <c r="BL356" s="394"/>
      <c r="BM356" s="394"/>
      <c r="BN356" s="394"/>
      <c r="BO356" s="394"/>
      <c r="BP356" s="394"/>
      <c r="BQ356" s="394"/>
      <c r="BR356" s="110"/>
      <c r="BU356" s="113"/>
    </row>
    <row r="357" spans="1:73" s="102" customFormat="1" ht="15" customHeight="1" thickTop="1">
      <c r="A357" s="39"/>
      <c r="B357" s="70"/>
      <c r="C357" s="105"/>
      <c r="D357" s="185"/>
      <c r="E357" s="185"/>
      <c r="F357" s="185"/>
      <c r="G357" s="185"/>
      <c r="H357" s="185"/>
      <c r="I357" s="185"/>
      <c r="J357" s="185"/>
      <c r="K357" s="185"/>
      <c r="L357" s="185"/>
      <c r="M357" s="185"/>
      <c r="N357" s="185"/>
      <c r="O357" s="185"/>
      <c r="P357" s="185"/>
      <c r="Q357" s="185"/>
      <c r="R357" s="185"/>
      <c r="S357" s="185"/>
      <c r="T357" s="185"/>
      <c r="U357" s="185"/>
      <c r="V357" s="104"/>
      <c r="W357" s="104"/>
      <c r="X357" s="104"/>
      <c r="Y357" s="104"/>
      <c r="Z357" s="104"/>
      <c r="AA357" s="104"/>
      <c r="AB357" s="104"/>
      <c r="AC357" s="104"/>
      <c r="AD357" s="104"/>
      <c r="AE357" s="104"/>
      <c r="AF357" s="104"/>
      <c r="AG357" s="104"/>
      <c r="AH357" s="104"/>
      <c r="AI357" s="104"/>
      <c r="AJ357" s="39"/>
      <c r="AK357" s="42"/>
      <c r="AL357" s="105"/>
      <c r="AM357" s="185"/>
      <c r="AN357" s="185"/>
      <c r="AO357" s="185"/>
      <c r="AP357" s="185"/>
      <c r="AQ357" s="185"/>
      <c r="AR357" s="185"/>
      <c r="AS357" s="185"/>
      <c r="AT357" s="185"/>
      <c r="AU357" s="185"/>
      <c r="AV357" s="185"/>
      <c r="AW357" s="185"/>
      <c r="AX357" s="185"/>
      <c r="AY357" s="185"/>
      <c r="AZ357" s="185"/>
      <c r="BA357" s="185"/>
      <c r="BB357" s="185"/>
      <c r="BC357" s="185"/>
      <c r="BD357" s="185"/>
      <c r="BE357" s="104"/>
      <c r="BF357" s="104"/>
      <c r="BG357" s="104"/>
      <c r="BH357" s="104"/>
      <c r="BI357" s="104"/>
      <c r="BJ357" s="104"/>
      <c r="BK357" s="104"/>
      <c r="BL357" s="104"/>
      <c r="BM357" s="104"/>
      <c r="BN357" s="104"/>
      <c r="BO357" s="104"/>
      <c r="BP357" s="104"/>
      <c r="BQ357" s="104"/>
      <c r="BR357" s="104"/>
      <c r="BU357" s="106"/>
    </row>
    <row r="358" spans="1:73" s="143" customFormat="1" ht="15" customHeight="1">
      <c r="A358" s="94"/>
      <c r="B358" s="78"/>
      <c r="C358" s="214" t="s">
        <v>227</v>
      </c>
      <c r="D358" s="67"/>
      <c r="E358" s="67"/>
      <c r="F358" s="180"/>
      <c r="G358" s="180"/>
      <c r="H358" s="71"/>
      <c r="I358" s="71"/>
      <c r="J358" s="72"/>
      <c r="K358" s="72"/>
      <c r="L358" s="96"/>
      <c r="M358" s="96"/>
      <c r="N358" s="96"/>
      <c r="O358" s="96"/>
      <c r="P358" s="96"/>
      <c r="Q358" s="72"/>
      <c r="R358" s="96"/>
      <c r="S358" s="96"/>
      <c r="T358" s="96"/>
      <c r="U358" s="96"/>
      <c r="V358" s="96"/>
      <c r="W358" s="72"/>
      <c r="X358" s="96"/>
      <c r="Y358" s="96"/>
      <c r="Z358" s="96"/>
      <c r="AA358" s="96"/>
      <c r="AB358" s="96"/>
      <c r="AC358" s="96"/>
      <c r="AE358" s="96"/>
      <c r="AF358" s="96"/>
      <c r="AG358" s="96"/>
      <c r="AH358" s="96"/>
      <c r="AI358" s="96"/>
      <c r="AJ358" s="39"/>
      <c r="AK358" s="42"/>
      <c r="AL358" s="257"/>
      <c r="AM358" s="67"/>
      <c r="AN358" s="67"/>
      <c r="AO358" s="180"/>
      <c r="AP358" s="180"/>
      <c r="AQ358" s="71"/>
      <c r="AR358" s="71"/>
      <c r="AS358" s="72"/>
      <c r="AT358" s="72"/>
      <c r="AU358" s="96"/>
      <c r="AV358" s="96"/>
      <c r="AW358" s="96"/>
      <c r="AX358" s="96"/>
      <c r="AY358" s="96"/>
      <c r="AZ358" s="72"/>
      <c r="BA358" s="96"/>
      <c r="BB358" s="96"/>
      <c r="BC358" s="96"/>
      <c r="BD358" s="96"/>
      <c r="BE358" s="96"/>
      <c r="BF358" s="72"/>
      <c r="BG358" s="96"/>
      <c r="BH358" s="96"/>
      <c r="BI358" s="96"/>
      <c r="BJ358" s="96"/>
      <c r="BK358" s="96"/>
      <c r="BM358" s="96"/>
      <c r="BN358" s="96"/>
      <c r="BO358" s="96"/>
      <c r="BP358" s="96"/>
      <c r="BQ358" s="96"/>
      <c r="BR358" s="85"/>
      <c r="BU358" s="144"/>
    </row>
    <row r="359" spans="1:73" s="143" customFormat="1" ht="15" customHeight="1">
      <c r="A359" s="39"/>
      <c r="B359" s="78"/>
      <c r="C359" s="217" t="s">
        <v>418</v>
      </c>
      <c r="D359" s="67"/>
      <c r="E359" s="67"/>
      <c r="F359" s="180"/>
      <c r="G359" s="180"/>
      <c r="H359" s="71"/>
      <c r="I359" s="71"/>
      <c r="J359" s="72"/>
      <c r="K359" s="72"/>
      <c r="L359" s="96"/>
      <c r="M359" s="96"/>
      <c r="N359" s="96"/>
      <c r="O359" s="96"/>
      <c r="P359" s="96"/>
      <c r="Q359" s="72"/>
      <c r="R359" s="96"/>
      <c r="S359" s="96"/>
      <c r="T359" s="96"/>
      <c r="U359" s="96"/>
      <c r="V359" s="96"/>
      <c r="W359" s="72"/>
      <c r="X359" s="96"/>
      <c r="Y359" s="96"/>
      <c r="Z359" s="96"/>
      <c r="AA359" s="96"/>
      <c r="AB359" s="96"/>
      <c r="AC359" s="96"/>
      <c r="AE359" s="96"/>
      <c r="AF359" s="96"/>
      <c r="AG359" s="96"/>
      <c r="AH359" s="96"/>
      <c r="AI359" s="96"/>
      <c r="AJ359" s="39"/>
      <c r="AK359" s="42"/>
      <c r="AL359" s="257"/>
      <c r="AM359" s="67"/>
      <c r="AN359" s="67"/>
      <c r="AO359" s="180"/>
      <c r="AP359" s="180"/>
      <c r="AQ359" s="71"/>
      <c r="AR359" s="71"/>
      <c r="AS359" s="72"/>
      <c r="AT359" s="72"/>
      <c r="AU359" s="96"/>
      <c r="AV359" s="96"/>
      <c r="AW359" s="96"/>
      <c r="AX359" s="96"/>
      <c r="AY359" s="96"/>
      <c r="AZ359" s="72"/>
      <c r="BA359" s="96"/>
      <c r="BB359" s="96"/>
      <c r="BC359" s="96"/>
      <c r="BD359" s="96"/>
      <c r="BE359" s="96"/>
      <c r="BF359" s="72"/>
      <c r="BG359" s="96"/>
      <c r="BH359" s="96"/>
      <c r="BI359" s="96"/>
      <c r="BJ359" s="96"/>
      <c r="BK359" s="96"/>
      <c r="BM359" s="96"/>
      <c r="BN359" s="96"/>
      <c r="BO359" s="96"/>
      <c r="BP359" s="96"/>
      <c r="BQ359" s="96"/>
      <c r="BR359" s="85"/>
      <c r="BU359" s="144"/>
    </row>
    <row r="360" spans="1:73" s="143" customFormat="1" ht="16.5" customHeight="1">
      <c r="A360" s="39"/>
      <c r="B360" s="78"/>
      <c r="C360" s="217" t="s">
        <v>419</v>
      </c>
      <c r="D360" s="67"/>
      <c r="E360" s="67"/>
      <c r="F360" s="180"/>
      <c r="G360" s="180"/>
      <c r="H360" s="71"/>
      <c r="I360" s="71"/>
      <c r="J360" s="72"/>
      <c r="K360" s="72"/>
      <c r="L360" s="96"/>
      <c r="M360" s="96"/>
      <c r="N360" s="96"/>
      <c r="O360" s="96"/>
      <c r="P360" s="96"/>
      <c r="Q360" s="72"/>
      <c r="R360" s="96"/>
      <c r="S360" s="96"/>
      <c r="T360" s="96"/>
      <c r="U360" s="96"/>
      <c r="V360" s="96"/>
      <c r="W360" s="72"/>
      <c r="X360" s="96"/>
      <c r="Y360" s="96"/>
      <c r="Z360" s="96"/>
      <c r="AA360" s="96"/>
      <c r="AB360" s="96"/>
      <c r="AC360" s="96"/>
      <c r="AE360" s="96"/>
      <c r="AF360" s="96"/>
      <c r="AG360" s="96"/>
      <c r="AH360" s="96"/>
      <c r="AI360" s="96"/>
      <c r="AJ360" s="39"/>
      <c r="AK360" s="42"/>
      <c r="AL360" s="257"/>
      <c r="AM360" s="67"/>
      <c r="AN360" s="67"/>
      <c r="AO360" s="180"/>
      <c r="AP360" s="180"/>
      <c r="AQ360" s="71"/>
      <c r="AR360" s="71"/>
      <c r="AS360" s="72"/>
      <c r="AT360" s="72"/>
      <c r="AU360" s="96"/>
      <c r="AV360" s="96"/>
      <c r="AW360" s="96"/>
      <c r="AX360" s="96"/>
      <c r="AY360" s="96"/>
      <c r="AZ360" s="72"/>
      <c r="BA360" s="96"/>
      <c r="BB360" s="96"/>
      <c r="BC360" s="96"/>
      <c r="BD360" s="96"/>
      <c r="BE360" s="96"/>
      <c r="BF360" s="72"/>
      <c r="BG360" s="96"/>
      <c r="BH360" s="96"/>
      <c r="BI360" s="96"/>
      <c r="BJ360" s="96"/>
      <c r="BK360" s="96"/>
      <c r="BM360" s="96"/>
      <c r="BN360" s="96"/>
      <c r="BO360" s="96"/>
      <c r="BP360" s="96"/>
      <c r="BQ360" s="96"/>
      <c r="BR360" s="85"/>
      <c r="BU360" s="144"/>
    </row>
    <row r="361" spans="1:73" s="143" customFormat="1" ht="16.5" customHeight="1">
      <c r="A361" s="39"/>
      <c r="B361" s="78"/>
      <c r="C361" s="217"/>
      <c r="D361" s="67"/>
      <c r="E361" s="67"/>
      <c r="F361" s="180"/>
      <c r="G361" s="180"/>
      <c r="H361" s="71"/>
      <c r="I361" s="71"/>
      <c r="J361" s="72"/>
      <c r="K361" s="72"/>
      <c r="L361" s="96"/>
      <c r="M361" s="96"/>
      <c r="N361" s="96"/>
      <c r="O361" s="96"/>
      <c r="P361" s="96"/>
      <c r="Q361" s="72"/>
      <c r="R361" s="96"/>
      <c r="S361" s="96"/>
      <c r="T361" s="96"/>
      <c r="U361" s="96"/>
      <c r="V361" s="96"/>
      <c r="W361" s="72"/>
      <c r="X361" s="96"/>
      <c r="Y361" s="96"/>
      <c r="Z361" s="96"/>
      <c r="AA361" s="96"/>
      <c r="AB361" s="96"/>
      <c r="AC361" s="96"/>
      <c r="AE361" s="96"/>
      <c r="AF361" s="96"/>
      <c r="AG361" s="96"/>
      <c r="AH361" s="96"/>
      <c r="AI361" s="96"/>
      <c r="AJ361" s="39"/>
      <c r="AK361" s="42"/>
      <c r="AL361" s="257"/>
      <c r="AM361" s="67"/>
      <c r="AN361" s="67"/>
      <c r="AO361" s="180"/>
      <c r="AP361" s="180"/>
      <c r="AQ361" s="71"/>
      <c r="AR361" s="71"/>
      <c r="AS361" s="72"/>
      <c r="AT361" s="72"/>
      <c r="AU361" s="96"/>
      <c r="AV361" s="96"/>
      <c r="AW361" s="96"/>
      <c r="AX361" s="96"/>
      <c r="AY361" s="96"/>
      <c r="AZ361" s="72"/>
      <c r="BA361" s="96"/>
      <c r="BB361" s="96"/>
      <c r="BC361" s="96"/>
      <c r="BD361" s="96"/>
      <c r="BE361" s="96"/>
      <c r="BF361" s="72"/>
      <c r="BG361" s="96"/>
      <c r="BH361" s="96"/>
      <c r="BI361" s="96"/>
      <c r="BJ361" s="96"/>
      <c r="BK361" s="96"/>
      <c r="BM361" s="96"/>
      <c r="BN361" s="96"/>
      <c r="BO361" s="96"/>
      <c r="BP361" s="96"/>
      <c r="BQ361" s="96"/>
      <c r="BR361" s="85"/>
      <c r="BU361" s="144"/>
    </row>
    <row r="362" spans="1:73" s="125" customFormat="1" ht="15" customHeight="1">
      <c r="A362" s="111">
        <v>12</v>
      </c>
      <c r="B362" s="108" t="s">
        <v>853</v>
      </c>
      <c r="C362" s="95" t="s">
        <v>420</v>
      </c>
      <c r="D362" s="274"/>
      <c r="E362" s="190"/>
      <c r="F362" s="190"/>
      <c r="G362" s="190"/>
      <c r="H362" s="190"/>
      <c r="I362" s="190"/>
      <c r="J362" s="275"/>
      <c r="K362" s="275"/>
      <c r="L362" s="275"/>
      <c r="M362" s="275"/>
      <c r="N362" s="275"/>
      <c r="O362" s="275"/>
      <c r="P362" s="275"/>
      <c r="Q362" s="275"/>
      <c r="R362" s="275"/>
      <c r="S362" s="275"/>
      <c r="T362" s="275"/>
      <c r="U362" s="275"/>
      <c r="V362" s="263"/>
      <c r="W362" s="263"/>
      <c r="X362" s="263"/>
      <c r="Y362" s="263"/>
      <c r="Z362" s="263"/>
      <c r="AA362" s="263"/>
      <c r="AB362" s="263"/>
      <c r="AC362" s="263"/>
      <c r="AD362" s="263"/>
      <c r="AE362" s="127"/>
      <c r="AF362" s="127"/>
      <c r="AG362" s="127"/>
      <c r="AH362" s="127"/>
      <c r="AI362" s="127"/>
      <c r="AJ362" s="111">
        <v>12</v>
      </c>
      <c r="AK362" s="112" t="s">
        <v>853</v>
      </c>
      <c r="AL362" s="95" t="s">
        <v>421</v>
      </c>
      <c r="AM362" s="274"/>
      <c r="AN362" s="190"/>
      <c r="AO362" s="190"/>
      <c r="AP362" s="190"/>
      <c r="AQ362" s="190"/>
      <c r="AR362" s="190"/>
      <c r="AS362" s="275"/>
      <c r="AT362" s="275"/>
      <c r="AU362" s="275"/>
      <c r="AV362" s="275"/>
      <c r="AW362" s="275"/>
      <c r="AX362" s="275"/>
      <c r="AY362" s="275"/>
      <c r="AZ362" s="275"/>
      <c r="BA362" s="275"/>
      <c r="BB362" s="275"/>
      <c r="BC362" s="275"/>
      <c r="BD362" s="275"/>
      <c r="BE362" s="263"/>
      <c r="BF362" s="263"/>
      <c r="BG362" s="263"/>
      <c r="BH362" s="263"/>
      <c r="BI362" s="263"/>
      <c r="BJ362" s="263"/>
      <c r="BK362" s="263"/>
      <c r="BL362" s="263"/>
      <c r="BM362" s="127"/>
      <c r="BN362" s="127"/>
      <c r="BO362" s="127"/>
      <c r="BP362" s="127"/>
      <c r="BQ362" s="127"/>
      <c r="BR362" s="127"/>
      <c r="BU362" s="192"/>
    </row>
    <row r="363" spans="1:70" ht="27" customHeight="1">
      <c r="A363" s="39" t="s">
        <v>840</v>
      </c>
      <c r="C363" s="162"/>
      <c r="D363" s="187"/>
      <c r="E363" s="180"/>
      <c r="F363" s="180"/>
      <c r="G363" s="180"/>
      <c r="H363" s="180"/>
      <c r="I363" s="180"/>
      <c r="J363" s="188"/>
      <c r="K363" s="188"/>
      <c r="L363" s="188"/>
      <c r="M363" s="188"/>
      <c r="N363" s="188"/>
      <c r="O363" s="188"/>
      <c r="P363" s="188"/>
      <c r="Q363" s="188"/>
      <c r="R363" s="188"/>
      <c r="S363" s="188"/>
      <c r="T363" s="188"/>
      <c r="U363" s="188"/>
      <c r="V363" s="336" t="s">
        <v>172</v>
      </c>
      <c r="W363" s="336"/>
      <c r="X363" s="336"/>
      <c r="Y363" s="336"/>
      <c r="Z363" s="336"/>
      <c r="AA363" s="336"/>
      <c r="AB363" s="336"/>
      <c r="AC363" s="85"/>
      <c r="AD363" s="336" t="s">
        <v>155</v>
      </c>
      <c r="AE363" s="336"/>
      <c r="AF363" s="336"/>
      <c r="AG363" s="336"/>
      <c r="AH363" s="336"/>
      <c r="AI363" s="336"/>
      <c r="AJ363" s="39"/>
      <c r="AK363" s="42"/>
      <c r="AM363" s="187"/>
      <c r="AN363" s="180"/>
      <c r="AO363" s="180"/>
      <c r="AP363" s="180"/>
      <c r="AQ363" s="180"/>
      <c r="AR363" s="180"/>
      <c r="AS363" s="188"/>
      <c r="AT363" s="188"/>
      <c r="AU363" s="188"/>
      <c r="AV363" s="188"/>
      <c r="AW363" s="188"/>
      <c r="AX363" s="188"/>
      <c r="AY363" s="188"/>
      <c r="AZ363" s="188"/>
      <c r="BA363" s="188"/>
      <c r="BB363" s="188"/>
      <c r="BC363" s="188"/>
      <c r="BD363" s="188"/>
      <c r="BE363" s="336" t="s">
        <v>156</v>
      </c>
      <c r="BF363" s="337"/>
      <c r="BG363" s="337"/>
      <c r="BH363" s="337"/>
      <c r="BI363" s="337"/>
      <c r="BJ363" s="337"/>
      <c r="BK363" s="85"/>
      <c r="BL363" s="336" t="s">
        <v>157</v>
      </c>
      <c r="BM363" s="336"/>
      <c r="BN363" s="336"/>
      <c r="BO363" s="336"/>
      <c r="BP363" s="336"/>
      <c r="BQ363" s="336"/>
      <c r="BR363" s="276"/>
    </row>
    <row r="364" spans="1:70" ht="15" customHeight="1">
      <c r="A364" s="39" t="s">
        <v>840</v>
      </c>
      <c r="C364" s="98" t="s">
        <v>422</v>
      </c>
      <c r="D364" s="187"/>
      <c r="E364" s="180"/>
      <c r="F364" s="180"/>
      <c r="G364" s="180"/>
      <c r="H364" s="180"/>
      <c r="I364" s="180"/>
      <c r="J364" s="188"/>
      <c r="K364" s="188"/>
      <c r="L364" s="188"/>
      <c r="M364" s="188"/>
      <c r="N364" s="188"/>
      <c r="O364" s="188"/>
      <c r="P364" s="188"/>
      <c r="Q364" s="188"/>
      <c r="R364" s="188"/>
      <c r="S364" s="188"/>
      <c r="T364" s="188"/>
      <c r="U364" s="188"/>
      <c r="V364" s="393">
        <v>0</v>
      </c>
      <c r="W364" s="393"/>
      <c r="X364" s="393"/>
      <c r="Y364" s="393"/>
      <c r="Z364" s="393"/>
      <c r="AA364" s="393"/>
      <c r="AB364" s="393"/>
      <c r="AD364" s="343">
        <v>0</v>
      </c>
      <c r="AE364" s="343"/>
      <c r="AF364" s="343"/>
      <c r="AG364" s="343"/>
      <c r="AH364" s="343"/>
      <c r="AI364" s="343"/>
      <c r="AJ364" s="39"/>
      <c r="AK364" s="42"/>
      <c r="AL364" s="98" t="s">
        <v>423</v>
      </c>
      <c r="AM364" s="187"/>
      <c r="AN364" s="180"/>
      <c r="AO364" s="180"/>
      <c r="AP364" s="180"/>
      <c r="AQ364" s="180"/>
      <c r="AR364" s="180"/>
      <c r="AS364" s="188"/>
      <c r="AT364" s="188"/>
      <c r="AU364" s="188"/>
      <c r="AV364" s="188"/>
      <c r="AW364" s="188"/>
      <c r="AX364" s="188"/>
      <c r="AY364" s="188"/>
      <c r="AZ364" s="188"/>
      <c r="BA364" s="188"/>
      <c r="BB364" s="188"/>
      <c r="BC364" s="188"/>
      <c r="BD364" s="188"/>
      <c r="BE364" s="343">
        <v>0</v>
      </c>
      <c r="BF364" s="343"/>
      <c r="BG364" s="343"/>
      <c r="BH364" s="343"/>
      <c r="BI364" s="343"/>
      <c r="BJ364" s="343"/>
      <c r="BL364" s="343">
        <v>0</v>
      </c>
      <c r="BM364" s="343"/>
      <c r="BN364" s="343"/>
      <c r="BO364" s="343"/>
      <c r="BP364" s="343"/>
      <c r="BQ364" s="343"/>
      <c r="BR364" s="85"/>
    </row>
    <row r="365" spans="1:70" ht="15" customHeight="1">
      <c r="A365" s="39" t="s">
        <v>840</v>
      </c>
      <c r="C365" s="98" t="s">
        <v>424</v>
      </c>
      <c r="D365" s="187"/>
      <c r="E365" s="180"/>
      <c r="F365" s="180"/>
      <c r="G365" s="180"/>
      <c r="H365" s="180"/>
      <c r="I365" s="180"/>
      <c r="J365" s="188"/>
      <c r="K365" s="188"/>
      <c r="L365" s="188"/>
      <c r="M365" s="188"/>
      <c r="N365" s="188"/>
      <c r="O365" s="188"/>
      <c r="P365" s="188"/>
      <c r="Q365" s="188"/>
      <c r="R365" s="188"/>
      <c r="S365" s="188"/>
      <c r="T365" s="188"/>
      <c r="U365" s="188"/>
      <c r="V365" s="343">
        <v>0</v>
      </c>
      <c r="W365" s="343"/>
      <c r="X365" s="343"/>
      <c r="Y365" s="343"/>
      <c r="Z365" s="343"/>
      <c r="AA365" s="343"/>
      <c r="AB365" s="343"/>
      <c r="AD365" s="343">
        <v>0</v>
      </c>
      <c r="AE365" s="343"/>
      <c r="AF365" s="343"/>
      <c r="AG365" s="343"/>
      <c r="AH365" s="343"/>
      <c r="AI365" s="343"/>
      <c r="AJ365" s="39"/>
      <c r="AK365" s="42"/>
      <c r="AL365" s="98" t="s">
        <v>425</v>
      </c>
      <c r="AM365" s="187"/>
      <c r="AN365" s="180"/>
      <c r="AO365" s="180"/>
      <c r="AP365" s="180"/>
      <c r="AQ365" s="180"/>
      <c r="AR365" s="180"/>
      <c r="AS365" s="188"/>
      <c r="AT365" s="188"/>
      <c r="AU365" s="188"/>
      <c r="AV365" s="188"/>
      <c r="AW365" s="188"/>
      <c r="AX365" s="188"/>
      <c r="AY365" s="188"/>
      <c r="AZ365" s="188"/>
      <c r="BA365" s="188"/>
      <c r="BB365" s="188"/>
      <c r="BC365" s="188"/>
      <c r="BD365" s="188"/>
      <c r="BE365" s="343">
        <v>0</v>
      </c>
      <c r="BF365" s="343"/>
      <c r="BG365" s="343"/>
      <c r="BH365" s="343"/>
      <c r="BI365" s="343"/>
      <c r="BJ365" s="343"/>
      <c r="BL365" s="343">
        <v>0</v>
      </c>
      <c r="BM365" s="343"/>
      <c r="BN365" s="343"/>
      <c r="BO365" s="343"/>
      <c r="BP365" s="343"/>
      <c r="BQ365" s="343"/>
      <c r="BR365" s="85"/>
    </row>
    <row r="366" spans="1:70" ht="15" customHeight="1">
      <c r="A366" s="39"/>
      <c r="C366" s="98" t="s">
        <v>426</v>
      </c>
      <c r="D366" s="187"/>
      <c r="E366" s="180"/>
      <c r="F366" s="180"/>
      <c r="G366" s="180"/>
      <c r="H366" s="180"/>
      <c r="I366" s="180"/>
      <c r="J366" s="188"/>
      <c r="K366" s="188"/>
      <c r="L366" s="188"/>
      <c r="M366" s="188"/>
      <c r="N366" s="188"/>
      <c r="O366" s="188"/>
      <c r="P366" s="188"/>
      <c r="Q366" s="188"/>
      <c r="R366" s="188"/>
      <c r="S366" s="188"/>
      <c r="T366" s="188"/>
      <c r="U366" s="188"/>
      <c r="V366" s="343">
        <v>0</v>
      </c>
      <c r="W366" s="343"/>
      <c r="X366" s="343"/>
      <c r="Y366" s="343"/>
      <c r="Z366" s="343"/>
      <c r="AA366" s="343"/>
      <c r="AB366" s="343"/>
      <c r="AD366" s="343">
        <v>0</v>
      </c>
      <c r="AE366" s="343"/>
      <c r="AF366" s="343"/>
      <c r="AG366" s="343"/>
      <c r="AH366" s="343"/>
      <c r="AI366" s="343"/>
      <c r="AJ366" s="39"/>
      <c r="AK366" s="42"/>
      <c r="AL366" s="98" t="s">
        <v>427</v>
      </c>
      <c r="AM366" s="187"/>
      <c r="AN366" s="180"/>
      <c r="AO366" s="180"/>
      <c r="AP366" s="180"/>
      <c r="AQ366" s="180"/>
      <c r="AR366" s="180"/>
      <c r="AS366" s="188"/>
      <c r="AT366" s="188"/>
      <c r="AU366" s="188"/>
      <c r="AV366" s="188"/>
      <c r="AW366" s="188"/>
      <c r="AX366" s="188"/>
      <c r="AY366" s="188"/>
      <c r="AZ366" s="188"/>
      <c r="BA366" s="188"/>
      <c r="BB366" s="188"/>
      <c r="BC366" s="188"/>
      <c r="BD366" s="188"/>
      <c r="BE366" s="343">
        <v>0</v>
      </c>
      <c r="BF366" s="343"/>
      <c r="BG366" s="343"/>
      <c r="BH366" s="343"/>
      <c r="BI366" s="343"/>
      <c r="BJ366" s="343"/>
      <c r="BL366" s="343">
        <v>0</v>
      </c>
      <c r="BM366" s="343"/>
      <c r="BN366" s="343"/>
      <c r="BO366" s="343"/>
      <c r="BP366" s="343"/>
      <c r="BQ366" s="343"/>
      <c r="BR366" s="85"/>
    </row>
    <row r="367" spans="1:70" ht="15" customHeight="1">
      <c r="A367" s="39" t="s">
        <v>840</v>
      </c>
      <c r="C367" s="98" t="s">
        <v>428</v>
      </c>
      <c r="D367" s="187"/>
      <c r="E367" s="180"/>
      <c r="F367" s="180"/>
      <c r="G367" s="180"/>
      <c r="H367" s="180"/>
      <c r="I367" s="180"/>
      <c r="J367" s="188"/>
      <c r="K367" s="188"/>
      <c r="L367" s="188"/>
      <c r="M367" s="188"/>
      <c r="N367" s="188"/>
      <c r="O367" s="188"/>
      <c r="P367" s="188"/>
      <c r="Q367" s="188"/>
      <c r="R367" s="188"/>
      <c r="S367" s="188"/>
      <c r="T367" s="188"/>
      <c r="U367" s="188"/>
      <c r="V367" s="343">
        <v>0</v>
      </c>
      <c r="W367" s="343"/>
      <c r="X367" s="343"/>
      <c r="Y367" s="343"/>
      <c r="Z367" s="343"/>
      <c r="AA367" s="343"/>
      <c r="AB367" s="343"/>
      <c r="AD367" s="343">
        <v>0</v>
      </c>
      <c r="AE367" s="343"/>
      <c r="AF367" s="343"/>
      <c r="AG367" s="343"/>
      <c r="AH367" s="343"/>
      <c r="AI367" s="343"/>
      <c r="AJ367" s="39"/>
      <c r="AK367" s="42"/>
      <c r="AL367" s="98" t="s">
        <v>429</v>
      </c>
      <c r="AM367" s="187"/>
      <c r="AN367" s="180"/>
      <c r="AO367" s="180"/>
      <c r="AP367" s="180"/>
      <c r="AQ367" s="180"/>
      <c r="AR367" s="180"/>
      <c r="AS367" s="188"/>
      <c r="AT367" s="188"/>
      <c r="AU367" s="188"/>
      <c r="AV367" s="188"/>
      <c r="AW367" s="188"/>
      <c r="AX367" s="188"/>
      <c r="AY367" s="188"/>
      <c r="AZ367" s="188"/>
      <c r="BA367" s="188"/>
      <c r="BB367" s="188"/>
      <c r="BC367" s="188"/>
      <c r="BD367" s="188"/>
      <c r="BE367" s="343">
        <v>0</v>
      </c>
      <c r="BF367" s="343"/>
      <c r="BG367" s="343"/>
      <c r="BH367" s="343"/>
      <c r="BI367" s="343"/>
      <c r="BJ367" s="343"/>
      <c r="BL367" s="343">
        <v>0</v>
      </c>
      <c r="BM367" s="343"/>
      <c r="BN367" s="343"/>
      <c r="BO367" s="343"/>
      <c r="BP367" s="343"/>
      <c r="BQ367" s="343"/>
      <c r="BR367" s="85"/>
    </row>
    <row r="368" spans="1:70" ht="15" customHeight="1">
      <c r="A368" s="39" t="s">
        <v>840</v>
      </c>
      <c r="C368" s="71" t="s">
        <v>430</v>
      </c>
      <c r="D368" s="187"/>
      <c r="E368" s="180"/>
      <c r="F368" s="180"/>
      <c r="G368" s="180"/>
      <c r="H368" s="180"/>
      <c r="I368" s="180"/>
      <c r="J368" s="188"/>
      <c r="K368" s="188"/>
      <c r="L368" s="188"/>
      <c r="M368" s="188"/>
      <c r="N368" s="188"/>
      <c r="O368" s="188"/>
      <c r="P368" s="188"/>
      <c r="Q368" s="188"/>
      <c r="R368" s="188"/>
      <c r="S368" s="188"/>
      <c r="T368" s="188"/>
      <c r="U368" s="188"/>
      <c r="V368" s="343">
        <v>0</v>
      </c>
      <c r="W368" s="343"/>
      <c r="X368" s="343"/>
      <c r="Y368" s="343"/>
      <c r="Z368" s="343"/>
      <c r="AA368" s="343"/>
      <c r="AB368" s="343"/>
      <c r="AD368" s="343">
        <v>0</v>
      </c>
      <c r="AE368" s="343"/>
      <c r="AF368" s="343"/>
      <c r="AG368" s="343"/>
      <c r="AH368" s="343"/>
      <c r="AI368" s="343"/>
      <c r="AJ368" s="39"/>
      <c r="AK368" s="42"/>
      <c r="AL368" s="98" t="s">
        <v>431</v>
      </c>
      <c r="AM368" s="187"/>
      <c r="AN368" s="180"/>
      <c r="AO368" s="180"/>
      <c r="AP368" s="180"/>
      <c r="AQ368" s="180"/>
      <c r="AR368" s="180"/>
      <c r="AS368" s="188"/>
      <c r="AT368" s="188"/>
      <c r="AU368" s="188"/>
      <c r="AV368" s="188"/>
      <c r="AW368" s="188"/>
      <c r="AX368" s="188"/>
      <c r="AY368" s="188"/>
      <c r="AZ368" s="188"/>
      <c r="BA368" s="188"/>
      <c r="BB368" s="188"/>
      <c r="BC368" s="188"/>
      <c r="BD368" s="188"/>
      <c r="BE368" s="343">
        <v>0</v>
      </c>
      <c r="BF368" s="343"/>
      <c r="BG368" s="343"/>
      <c r="BH368" s="343"/>
      <c r="BI368" s="343"/>
      <c r="BJ368" s="343"/>
      <c r="BL368" s="343">
        <v>0</v>
      </c>
      <c r="BM368" s="343"/>
      <c r="BN368" s="343"/>
      <c r="BO368" s="343"/>
      <c r="BP368" s="343"/>
      <c r="BQ368" s="343"/>
      <c r="BR368" s="85"/>
    </row>
    <row r="369" spans="1:70" ht="15" customHeight="1">
      <c r="A369" s="39" t="s">
        <v>840</v>
      </c>
      <c r="C369" s="71" t="s">
        <v>432</v>
      </c>
      <c r="D369" s="187"/>
      <c r="E369" s="180"/>
      <c r="F369" s="180"/>
      <c r="G369" s="180"/>
      <c r="H369" s="180"/>
      <c r="I369" s="180"/>
      <c r="J369" s="188"/>
      <c r="K369" s="188"/>
      <c r="L369" s="188"/>
      <c r="M369" s="188"/>
      <c r="N369" s="188"/>
      <c r="O369" s="188"/>
      <c r="P369" s="188"/>
      <c r="Q369" s="188"/>
      <c r="R369" s="188"/>
      <c r="S369" s="188"/>
      <c r="T369" s="188"/>
      <c r="U369" s="188"/>
      <c r="V369" s="343">
        <v>469788173</v>
      </c>
      <c r="W369" s="343"/>
      <c r="X369" s="343"/>
      <c r="Y369" s="343"/>
      <c r="Z369" s="343"/>
      <c r="AA369" s="343"/>
      <c r="AB369" s="343"/>
      <c r="AD369" s="343">
        <v>370158211</v>
      </c>
      <c r="AE369" s="343"/>
      <c r="AF369" s="343"/>
      <c r="AG369" s="343"/>
      <c r="AH369" s="343"/>
      <c r="AI369" s="343"/>
      <c r="AJ369" s="39"/>
      <c r="AK369" s="42"/>
      <c r="AL369" s="98" t="s">
        <v>243</v>
      </c>
      <c r="AM369" s="187"/>
      <c r="AN369" s="180"/>
      <c r="AO369" s="180"/>
      <c r="AP369" s="180"/>
      <c r="AQ369" s="180"/>
      <c r="AR369" s="180"/>
      <c r="AS369" s="188"/>
      <c r="AT369" s="188"/>
      <c r="AU369" s="188"/>
      <c r="AV369" s="188"/>
      <c r="AW369" s="188"/>
      <c r="AX369" s="188"/>
      <c r="AY369" s="188"/>
      <c r="AZ369" s="188"/>
      <c r="BA369" s="188"/>
      <c r="BB369" s="188"/>
      <c r="BC369" s="188"/>
      <c r="BD369" s="188"/>
      <c r="BE369" s="343">
        <v>240140848</v>
      </c>
      <c r="BF369" s="343"/>
      <c r="BG369" s="343"/>
      <c r="BH369" s="343"/>
      <c r="BI369" s="343"/>
      <c r="BJ369" s="343"/>
      <c r="BL369" s="343">
        <v>442736962</v>
      </c>
      <c r="BM369" s="343"/>
      <c r="BN369" s="343"/>
      <c r="BO369" s="343"/>
      <c r="BP369" s="343"/>
      <c r="BQ369" s="343"/>
      <c r="BR369" s="85"/>
    </row>
    <row r="370" spans="1:69" ht="15" customHeight="1">
      <c r="A370" s="39" t="s">
        <v>840</v>
      </c>
      <c r="C370" s="98"/>
      <c r="D370" s="187"/>
      <c r="E370" s="180"/>
      <c r="F370" s="180"/>
      <c r="G370" s="180"/>
      <c r="H370" s="180"/>
      <c r="I370" s="180"/>
      <c r="J370" s="188"/>
      <c r="K370" s="188"/>
      <c r="L370" s="188"/>
      <c r="M370" s="188"/>
      <c r="N370" s="188"/>
      <c r="O370" s="188"/>
      <c r="P370" s="188"/>
      <c r="Q370" s="188"/>
      <c r="R370" s="188"/>
      <c r="S370" s="188"/>
      <c r="T370" s="188"/>
      <c r="U370" s="188"/>
      <c r="V370" s="148"/>
      <c r="W370" s="148"/>
      <c r="X370" s="148"/>
      <c r="Y370" s="148"/>
      <c r="Z370" s="148"/>
      <c r="AA370" s="148"/>
      <c r="AB370" s="148"/>
      <c r="AC370" s="148"/>
      <c r="AD370" s="148"/>
      <c r="AJ370" s="39"/>
      <c r="AK370" s="42"/>
      <c r="AL370" s="98"/>
      <c r="AM370" s="187"/>
      <c r="AN370" s="180"/>
      <c r="AO370" s="180"/>
      <c r="AP370" s="180"/>
      <c r="AQ370" s="180"/>
      <c r="AR370" s="180"/>
      <c r="AS370" s="188"/>
      <c r="AT370" s="188"/>
      <c r="AU370" s="188"/>
      <c r="AV370" s="188"/>
      <c r="AW370" s="188"/>
      <c r="AX370" s="188"/>
      <c r="AY370" s="188"/>
      <c r="AZ370" s="188"/>
      <c r="BA370" s="188"/>
      <c r="BB370" s="188"/>
      <c r="BC370" s="188"/>
      <c r="BD370" s="188"/>
      <c r="BE370" s="148"/>
      <c r="BF370" s="148"/>
      <c r="BG370" s="148"/>
      <c r="BH370" s="148"/>
      <c r="BI370" s="148"/>
      <c r="BJ370" s="148"/>
      <c r="BK370" s="148"/>
      <c r="BL370" s="148"/>
      <c r="BM370" s="148"/>
      <c r="BN370" s="148"/>
      <c r="BO370" s="148"/>
      <c r="BP370" s="148"/>
      <c r="BQ370" s="148"/>
    </row>
    <row r="371" spans="1:73" s="102" customFormat="1" ht="15" customHeight="1" thickBot="1">
      <c r="A371" s="39" t="s">
        <v>840</v>
      </c>
      <c r="B371" s="70"/>
      <c r="C371" s="105" t="s">
        <v>168</v>
      </c>
      <c r="D371" s="277"/>
      <c r="E371" s="185"/>
      <c r="F371" s="185"/>
      <c r="G371" s="185"/>
      <c r="H371" s="185"/>
      <c r="I371" s="185"/>
      <c r="J371" s="273"/>
      <c r="K371" s="273"/>
      <c r="L371" s="273"/>
      <c r="M371" s="273"/>
      <c r="N371" s="273"/>
      <c r="O371" s="273"/>
      <c r="P371" s="273"/>
      <c r="Q371" s="273"/>
      <c r="R371" s="273"/>
      <c r="S371" s="273"/>
      <c r="T371" s="273"/>
      <c r="U371" s="273"/>
      <c r="V371" s="389">
        <f>+V369+V368+V366++V367+V365+V364</f>
        <v>469788173</v>
      </c>
      <c r="W371" s="389"/>
      <c r="X371" s="389"/>
      <c r="Y371" s="389"/>
      <c r="Z371" s="389"/>
      <c r="AA371" s="389"/>
      <c r="AB371" s="389"/>
      <c r="AC371" s="104"/>
      <c r="AD371" s="389">
        <f>+AD369+AD368+AD367+AD366+AD365+AD364</f>
        <v>370158211</v>
      </c>
      <c r="AE371" s="389"/>
      <c r="AF371" s="389"/>
      <c r="AG371" s="389"/>
      <c r="AH371" s="389"/>
      <c r="AI371" s="389"/>
      <c r="AJ371" s="39"/>
      <c r="AK371" s="42"/>
      <c r="AL371" s="105" t="s">
        <v>169</v>
      </c>
      <c r="AM371" s="277"/>
      <c r="AN371" s="185"/>
      <c r="AO371" s="185"/>
      <c r="AP371" s="185"/>
      <c r="AQ371" s="185"/>
      <c r="AR371" s="185"/>
      <c r="AS371" s="273"/>
      <c r="AT371" s="273"/>
      <c r="AU371" s="273"/>
      <c r="AV371" s="273"/>
      <c r="AW371" s="273"/>
      <c r="AX371" s="273"/>
      <c r="AY371" s="273"/>
      <c r="AZ371" s="273"/>
      <c r="BA371" s="273"/>
      <c r="BB371" s="273"/>
      <c r="BC371" s="273"/>
      <c r="BD371" s="273"/>
      <c r="BE371" s="389">
        <v>240140848</v>
      </c>
      <c r="BF371" s="389"/>
      <c r="BG371" s="389"/>
      <c r="BH371" s="389"/>
      <c r="BI371" s="389"/>
      <c r="BJ371" s="389"/>
      <c r="BK371" s="104"/>
      <c r="BL371" s="389">
        <v>442736962</v>
      </c>
      <c r="BM371" s="389"/>
      <c r="BN371" s="389"/>
      <c r="BO371" s="389"/>
      <c r="BP371" s="389"/>
      <c r="BQ371" s="389"/>
      <c r="BR371" s="104"/>
      <c r="BU371" s="106"/>
    </row>
    <row r="372" spans="1:70" ht="15" customHeight="1" thickTop="1">
      <c r="A372" s="39" t="s">
        <v>840</v>
      </c>
      <c r="C372" s="58"/>
      <c r="D372" s="78"/>
      <c r="E372" s="78"/>
      <c r="F372" s="78"/>
      <c r="G372" s="78"/>
      <c r="H372" s="78"/>
      <c r="I372" s="78"/>
      <c r="J372" s="78"/>
      <c r="K372" s="78"/>
      <c r="L372" s="78"/>
      <c r="M372" s="78"/>
      <c r="N372" s="78"/>
      <c r="O372" s="78"/>
      <c r="P372" s="78"/>
      <c r="Q372" s="78"/>
      <c r="R372" s="78"/>
      <c r="S372" s="78"/>
      <c r="V372" s="159"/>
      <c r="W372" s="159"/>
      <c r="X372" s="159"/>
      <c r="Y372" s="159"/>
      <c r="Z372" s="159"/>
      <c r="AA372" s="159"/>
      <c r="AB372" s="159"/>
      <c r="AD372" s="160"/>
      <c r="AE372" s="160"/>
      <c r="AF372" s="160"/>
      <c r="AG372" s="160"/>
      <c r="AH372" s="160"/>
      <c r="AI372" s="160"/>
      <c r="AJ372" s="39"/>
      <c r="AK372" s="42"/>
      <c r="AL372" s="58"/>
      <c r="AM372" s="78"/>
      <c r="AN372" s="78"/>
      <c r="AO372" s="78"/>
      <c r="AP372" s="78"/>
      <c r="AQ372" s="78"/>
      <c r="AR372" s="78"/>
      <c r="AS372" s="78"/>
      <c r="AT372" s="78"/>
      <c r="AU372" s="78"/>
      <c r="AV372" s="78"/>
      <c r="AW372" s="78"/>
      <c r="AX372" s="78"/>
      <c r="AY372" s="78"/>
      <c r="AZ372" s="78"/>
      <c r="BA372" s="78"/>
      <c r="BB372" s="78"/>
      <c r="BE372" s="159"/>
      <c r="BF372" s="159"/>
      <c r="BG372" s="159"/>
      <c r="BH372" s="159"/>
      <c r="BI372" s="159"/>
      <c r="BJ372" s="159"/>
      <c r="BL372" s="160"/>
      <c r="BM372" s="160"/>
      <c r="BN372" s="160"/>
      <c r="BO372" s="160"/>
      <c r="BP372" s="160"/>
      <c r="BQ372" s="160"/>
      <c r="BR372" s="73"/>
    </row>
    <row r="373" spans="1:73" s="125" customFormat="1" ht="15" customHeight="1">
      <c r="A373" s="111">
        <v>13</v>
      </c>
      <c r="B373" s="108" t="s">
        <v>853</v>
      </c>
      <c r="C373" s="95" t="s">
        <v>433</v>
      </c>
      <c r="D373" s="274"/>
      <c r="E373" s="190"/>
      <c r="F373" s="190"/>
      <c r="G373" s="190"/>
      <c r="H373" s="190"/>
      <c r="I373" s="190"/>
      <c r="J373" s="275"/>
      <c r="K373" s="275"/>
      <c r="L373" s="275"/>
      <c r="M373" s="275"/>
      <c r="N373" s="275"/>
      <c r="O373" s="275"/>
      <c r="P373" s="275"/>
      <c r="Q373" s="275"/>
      <c r="R373" s="275"/>
      <c r="S373" s="275"/>
      <c r="T373" s="275"/>
      <c r="U373" s="275"/>
      <c r="V373" s="263"/>
      <c r="W373" s="263"/>
      <c r="X373" s="263"/>
      <c r="Y373" s="263"/>
      <c r="Z373" s="263"/>
      <c r="AA373" s="263"/>
      <c r="AB373" s="263"/>
      <c r="AC373" s="263"/>
      <c r="AD373" s="263"/>
      <c r="AE373" s="127"/>
      <c r="AF373" s="127"/>
      <c r="AG373" s="127"/>
      <c r="AH373" s="127"/>
      <c r="AI373" s="127"/>
      <c r="AJ373" s="111">
        <v>13</v>
      </c>
      <c r="AK373" s="112" t="s">
        <v>853</v>
      </c>
      <c r="AL373" s="95" t="s">
        <v>434</v>
      </c>
      <c r="AM373" s="274"/>
      <c r="AN373" s="190"/>
      <c r="AO373" s="190"/>
      <c r="AP373" s="190"/>
      <c r="AQ373" s="190"/>
      <c r="AR373" s="190"/>
      <c r="AS373" s="275"/>
      <c r="AT373" s="275"/>
      <c r="AU373" s="275"/>
      <c r="AV373" s="275"/>
      <c r="AW373" s="275"/>
      <c r="AX373" s="275"/>
      <c r="AY373" s="275"/>
      <c r="AZ373" s="275"/>
      <c r="BA373" s="275"/>
      <c r="BB373" s="275"/>
      <c r="BC373" s="275"/>
      <c r="BD373" s="275"/>
      <c r="BE373" s="263"/>
      <c r="BF373" s="263"/>
      <c r="BG373" s="263"/>
      <c r="BH373" s="263"/>
      <c r="BI373" s="263"/>
      <c r="BJ373" s="263"/>
      <c r="BK373" s="263"/>
      <c r="BL373" s="263"/>
      <c r="BM373" s="127"/>
      <c r="BN373" s="127"/>
      <c r="BO373" s="127"/>
      <c r="BP373" s="127"/>
      <c r="BQ373" s="127"/>
      <c r="BR373" s="127"/>
      <c r="BU373" s="192"/>
    </row>
    <row r="374" spans="1:70" ht="30" customHeight="1">
      <c r="A374" s="39" t="s">
        <v>840</v>
      </c>
      <c r="C374" s="162"/>
      <c r="D374" s="187"/>
      <c r="E374" s="180"/>
      <c r="F374" s="180"/>
      <c r="G374" s="180"/>
      <c r="H374" s="180"/>
      <c r="I374" s="180"/>
      <c r="J374" s="188"/>
      <c r="K374" s="188"/>
      <c r="L374" s="188"/>
      <c r="M374" s="188"/>
      <c r="N374" s="188"/>
      <c r="O374" s="188"/>
      <c r="P374" s="188"/>
      <c r="Q374" s="188"/>
      <c r="R374" s="188"/>
      <c r="S374" s="188"/>
      <c r="T374" s="188"/>
      <c r="U374" s="188"/>
      <c r="V374" s="336" t="s">
        <v>172</v>
      </c>
      <c r="W374" s="337"/>
      <c r="X374" s="337"/>
      <c r="Y374" s="337"/>
      <c r="Z374" s="337"/>
      <c r="AA374" s="337"/>
      <c r="AB374" s="337"/>
      <c r="AC374" s="85"/>
      <c r="AD374" s="336" t="s">
        <v>155</v>
      </c>
      <c r="AE374" s="336"/>
      <c r="AF374" s="336"/>
      <c r="AG374" s="336"/>
      <c r="AH374" s="336"/>
      <c r="AI374" s="336"/>
      <c r="AJ374" s="39"/>
      <c r="AK374" s="42"/>
      <c r="AM374" s="187"/>
      <c r="AN374" s="180"/>
      <c r="AO374" s="180"/>
      <c r="AP374" s="180"/>
      <c r="AQ374" s="180"/>
      <c r="AR374" s="180"/>
      <c r="AS374" s="188"/>
      <c r="AT374" s="188"/>
      <c r="AU374" s="188"/>
      <c r="AV374" s="188"/>
      <c r="AW374" s="188"/>
      <c r="AX374" s="188"/>
      <c r="AY374" s="188"/>
      <c r="AZ374" s="188"/>
      <c r="BA374" s="188"/>
      <c r="BB374" s="188"/>
      <c r="BC374" s="188"/>
      <c r="BD374" s="188"/>
      <c r="BE374" s="336" t="s">
        <v>156</v>
      </c>
      <c r="BF374" s="337"/>
      <c r="BG374" s="337"/>
      <c r="BH374" s="337"/>
      <c r="BI374" s="337"/>
      <c r="BJ374" s="337"/>
      <c r="BK374" s="85"/>
      <c r="BL374" s="336" t="s">
        <v>157</v>
      </c>
      <c r="BM374" s="336"/>
      <c r="BN374" s="336"/>
      <c r="BO374" s="336"/>
      <c r="BP374" s="336"/>
      <c r="BQ374" s="336"/>
      <c r="BR374" s="276"/>
    </row>
    <row r="375" spans="1:70" ht="15" customHeight="1">
      <c r="A375" s="39" t="s">
        <v>840</v>
      </c>
      <c r="C375" s="98" t="s">
        <v>435</v>
      </c>
      <c r="D375" s="187"/>
      <c r="E375" s="180"/>
      <c r="F375" s="180"/>
      <c r="G375" s="180"/>
      <c r="H375" s="180"/>
      <c r="I375" s="180"/>
      <c r="J375" s="188"/>
      <c r="K375" s="188"/>
      <c r="L375" s="188"/>
      <c r="M375" s="188"/>
      <c r="N375" s="188"/>
      <c r="O375" s="188"/>
      <c r="P375" s="188"/>
      <c r="Q375" s="188"/>
      <c r="R375" s="188"/>
      <c r="S375" s="188"/>
      <c r="T375" s="188"/>
      <c r="U375" s="188"/>
      <c r="V375" s="343">
        <v>0</v>
      </c>
      <c r="W375" s="343"/>
      <c r="X375" s="343"/>
      <c r="Y375" s="343"/>
      <c r="Z375" s="343"/>
      <c r="AA375" s="343"/>
      <c r="AB375" s="343"/>
      <c r="AD375" s="343">
        <v>0</v>
      </c>
      <c r="AE375" s="343"/>
      <c r="AF375" s="343"/>
      <c r="AG375" s="343"/>
      <c r="AH375" s="343"/>
      <c r="AI375" s="343"/>
      <c r="AJ375" s="39"/>
      <c r="AK375" s="42"/>
      <c r="AL375" s="71" t="s">
        <v>436</v>
      </c>
      <c r="AM375" s="187"/>
      <c r="AN375" s="180"/>
      <c r="AO375" s="180"/>
      <c r="AP375" s="180"/>
      <c r="AQ375" s="180"/>
      <c r="AR375" s="180"/>
      <c r="AS375" s="188"/>
      <c r="AT375" s="188"/>
      <c r="AU375" s="188"/>
      <c r="AV375" s="188"/>
      <c r="AW375" s="188"/>
      <c r="AX375" s="188"/>
      <c r="AY375" s="188"/>
      <c r="AZ375" s="188"/>
      <c r="BA375" s="188"/>
      <c r="BB375" s="188"/>
      <c r="BC375" s="188"/>
      <c r="BD375" s="188"/>
      <c r="BE375" s="343">
        <v>0</v>
      </c>
      <c r="BF375" s="343"/>
      <c r="BG375" s="343"/>
      <c r="BH375" s="343"/>
      <c r="BI375" s="343"/>
      <c r="BJ375" s="343"/>
      <c r="BL375" s="343">
        <v>0</v>
      </c>
      <c r="BM375" s="343"/>
      <c r="BN375" s="343"/>
      <c r="BO375" s="343"/>
      <c r="BP375" s="343"/>
      <c r="BQ375" s="343"/>
      <c r="BR375" s="85"/>
    </row>
    <row r="376" spans="1:70" ht="15" customHeight="1">
      <c r="A376" s="39" t="s">
        <v>840</v>
      </c>
      <c r="C376" s="98" t="s">
        <v>236</v>
      </c>
      <c r="D376" s="187"/>
      <c r="E376" s="180"/>
      <c r="F376" s="180"/>
      <c r="G376" s="180"/>
      <c r="H376" s="180"/>
      <c r="I376" s="180"/>
      <c r="J376" s="188"/>
      <c r="K376" s="188"/>
      <c r="L376" s="188"/>
      <c r="M376" s="188"/>
      <c r="N376" s="188"/>
      <c r="O376" s="188"/>
      <c r="P376" s="188"/>
      <c r="Q376" s="188"/>
      <c r="R376" s="188"/>
      <c r="S376" s="188"/>
      <c r="T376" s="188"/>
      <c r="U376" s="188"/>
      <c r="V376" s="343">
        <v>0</v>
      </c>
      <c r="W376" s="343"/>
      <c r="X376" s="343"/>
      <c r="Y376" s="343"/>
      <c r="Z376" s="343"/>
      <c r="AA376" s="343"/>
      <c r="AB376" s="343"/>
      <c r="AD376" s="343">
        <v>0</v>
      </c>
      <c r="AE376" s="343"/>
      <c r="AF376" s="343"/>
      <c r="AG376" s="343"/>
      <c r="AH376" s="343"/>
      <c r="AI376" s="343"/>
      <c r="AJ376" s="39"/>
      <c r="AK376" s="42"/>
      <c r="AL376" s="71" t="s">
        <v>237</v>
      </c>
      <c r="AM376" s="187"/>
      <c r="AN376" s="180"/>
      <c r="AO376" s="180"/>
      <c r="AP376" s="180"/>
      <c r="AQ376" s="180"/>
      <c r="AR376" s="180"/>
      <c r="AS376" s="188"/>
      <c r="AT376" s="188"/>
      <c r="AU376" s="188"/>
      <c r="AV376" s="188"/>
      <c r="AW376" s="188"/>
      <c r="AX376" s="188"/>
      <c r="AY376" s="188"/>
      <c r="AZ376" s="188"/>
      <c r="BA376" s="188"/>
      <c r="BB376" s="188"/>
      <c r="BC376" s="188"/>
      <c r="BD376" s="188"/>
      <c r="BE376" s="343">
        <v>0</v>
      </c>
      <c r="BF376" s="343"/>
      <c r="BG376" s="343"/>
      <c r="BH376" s="343"/>
      <c r="BI376" s="343"/>
      <c r="BJ376" s="343"/>
      <c r="BL376" s="343">
        <v>0</v>
      </c>
      <c r="BM376" s="343"/>
      <c r="BN376" s="343"/>
      <c r="BO376" s="343"/>
      <c r="BP376" s="343"/>
      <c r="BQ376" s="343"/>
      <c r="BR376" s="85"/>
    </row>
    <row r="377" spans="1:70" ht="15" customHeight="1">
      <c r="A377" s="39" t="s">
        <v>840</v>
      </c>
      <c r="C377" s="98" t="s">
        <v>238</v>
      </c>
      <c r="D377" s="187"/>
      <c r="E377" s="180"/>
      <c r="F377" s="180"/>
      <c r="G377" s="180"/>
      <c r="H377" s="180"/>
      <c r="I377" s="180"/>
      <c r="J377" s="188"/>
      <c r="K377" s="188"/>
      <c r="L377" s="188"/>
      <c r="M377" s="188"/>
      <c r="N377" s="188"/>
      <c r="O377" s="188"/>
      <c r="P377" s="188"/>
      <c r="Q377" s="188"/>
      <c r="R377" s="188"/>
      <c r="S377" s="188"/>
      <c r="T377" s="188"/>
      <c r="U377" s="188"/>
      <c r="V377" s="343">
        <v>76818745</v>
      </c>
      <c r="W377" s="343"/>
      <c r="X377" s="343"/>
      <c r="Y377" s="343"/>
      <c r="Z377" s="343"/>
      <c r="AA377" s="343"/>
      <c r="AB377" s="343"/>
      <c r="AD377" s="343">
        <v>40941094</v>
      </c>
      <c r="AE377" s="343"/>
      <c r="AF377" s="343"/>
      <c r="AG377" s="343"/>
      <c r="AH377" s="343"/>
      <c r="AI377" s="343"/>
      <c r="AJ377" s="343"/>
      <c r="AK377" s="42"/>
      <c r="AL377" s="98" t="s">
        <v>239</v>
      </c>
      <c r="AM377" s="187"/>
      <c r="AN377" s="180"/>
      <c r="AO377" s="180"/>
      <c r="AP377" s="180"/>
      <c r="AQ377" s="180"/>
      <c r="AR377" s="180"/>
      <c r="AS377" s="188"/>
      <c r="AT377" s="188"/>
      <c r="AU377" s="188"/>
      <c r="AV377" s="188"/>
      <c r="AW377" s="188"/>
      <c r="AX377" s="188"/>
      <c r="AY377" s="188"/>
      <c r="AZ377" s="188"/>
      <c r="BA377" s="188"/>
      <c r="BB377" s="188"/>
      <c r="BC377" s="188"/>
      <c r="BD377" s="188"/>
      <c r="BE377" s="343">
        <v>0</v>
      </c>
      <c r="BF377" s="343"/>
      <c r="BG377" s="343"/>
      <c r="BH377" s="343"/>
      <c r="BI377" s="343"/>
      <c r="BJ377" s="343"/>
      <c r="BL377" s="343">
        <v>15853100</v>
      </c>
      <c r="BM377" s="343"/>
      <c r="BN377" s="343"/>
      <c r="BO377" s="343"/>
      <c r="BP377" s="343"/>
      <c r="BQ377" s="343"/>
      <c r="BR377" s="85"/>
    </row>
    <row r="378" spans="1:73" s="280" customFormat="1" ht="15" customHeight="1">
      <c r="A378" s="39" t="s">
        <v>840</v>
      </c>
      <c r="B378" s="75"/>
      <c r="C378" s="163" t="s">
        <v>437</v>
      </c>
      <c r="D378" s="277"/>
      <c r="E378" s="278"/>
      <c r="F378" s="278"/>
      <c r="G378" s="278"/>
      <c r="H378" s="278"/>
      <c r="I378" s="278"/>
      <c r="J378" s="273"/>
      <c r="K378" s="273"/>
      <c r="L378" s="273"/>
      <c r="M378" s="273"/>
      <c r="N378" s="273"/>
      <c r="O378" s="273"/>
      <c r="P378" s="273"/>
      <c r="Q378" s="273"/>
      <c r="R378" s="273"/>
      <c r="S378" s="273"/>
      <c r="T378" s="273"/>
      <c r="U378" s="273"/>
      <c r="V378" s="343">
        <v>0</v>
      </c>
      <c r="W378" s="343"/>
      <c r="X378" s="343"/>
      <c r="Y378" s="343"/>
      <c r="Z378" s="343"/>
      <c r="AA378" s="343"/>
      <c r="AB378" s="343"/>
      <c r="AC378" s="279"/>
      <c r="AD378" s="343"/>
      <c r="AE378" s="343"/>
      <c r="AF378" s="343"/>
      <c r="AG378" s="343"/>
      <c r="AH378" s="343"/>
      <c r="AI378" s="343"/>
      <c r="AJ378" s="343"/>
      <c r="AK378" s="42"/>
      <c r="AL378" s="98" t="s">
        <v>438</v>
      </c>
      <c r="AM378" s="277"/>
      <c r="AN378" s="278"/>
      <c r="AO378" s="278"/>
      <c r="AP378" s="278"/>
      <c r="AQ378" s="278"/>
      <c r="AR378" s="278"/>
      <c r="AS378" s="273"/>
      <c r="AT378" s="273"/>
      <c r="AU378" s="273"/>
      <c r="AV378" s="273"/>
      <c r="AW378" s="273"/>
      <c r="AX378" s="273"/>
      <c r="AY378" s="273"/>
      <c r="AZ378" s="273"/>
      <c r="BA378" s="273"/>
      <c r="BB378" s="273"/>
      <c r="BC378" s="273"/>
      <c r="BD378" s="273"/>
      <c r="BE378" s="343">
        <v>16363636</v>
      </c>
      <c r="BF378" s="343"/>
      <c r="BG378" s="343"/>
      <c r="BH378" s="343"/>
      <c r="BI378" s="343"/>
      <c r="BJ378" s="343"/>
      <c r="BK378" s="279"/>
      <c r="BL378" s="343">
        <v>0</v>
      </c>
      <c r="BM378" s="343"/>
      <c r="BN378" s="343"/>
      <c r="BO378" s="343"/>
      <c r="BP378" s="343"/>
      <c r="BQ378" s="343"/>
      <c r="BR378" s="85"/>
      <c r="BU378" s="281"/>
    </row>
    <row r="379" spans="1:73" s="280" customFormat="1" ht="15" customHeight="1">
      <c r="A379" s="39" t="s">
        <v>840</v>
      </c>
      <c r="B379" s="75"/>
      <c r="C379" s="98" t="s">
        <v>439</v>
      </c>
      <c r="D379" s="277"/>
      <c r="E379" s="278"/>
      <c r="F379" s="278"/>
      <c r="G379" s="278"/>
      <c r="H379" s="278"/>
      <c r="I379" s="278"/>
      <c r="J379" s="273"/>
      <c r="K379" s="273"/>
      <c r="L379" s="273"/>
      <c r="M379" s="273"/>
      <c r="N379" s="273"/>
      <c r="O379" s="273"/>
      <c r="P379" s="273"/>
      <c r="Q379" s="273"/>
      <c r="R379" s="273"/>
      <c r="S379" s="273"/>
      <c r="T379" s="273"/>
      <c r="U379" s="273"/>
      <c r="V379" s="343">
        <v>0</v>
      </c>
      <c r="W379" s="343"/>
      <c r="X379" s="343"/>
      <c r="Y379" s="343"/>
      <c r="Z379" s="343"/>
      <c r="AA379" s="343"/>
      <c r="AB379" s="343"/>
      <c r="AC379" s="279"/>
      <c r="AD379" s="343">
        <v>0</v>
      </c>
      <c r="AE379" s="343"/>
      <c r="AF379" s="343"/>
      <c r="AG379" s="343"/>
      <c r="AH379" s="343"/>
      <c r="AI379" s="343"/>
      <c r="AJ379" s="343"/>
      <c r="AK379" s="42"/>
      <c r="AL379" s="98" t="s">
        <v>243</v>
      </c>
      <c r="AM379" s="277"/>
      <c r="AN379" s="278"/>
      <c r="AO379" s="278"/>
      <c r="AP379" s="278"/>
      <c r="AQ379" s="278"/>
      <c r="AR379" s="278"/>
      <c r="AS379" s="273"/>
      <c r="AT379" s="273"/>
      <c r="AU379" s="273"/>
      <c r="AV379" s="273"/>
      <c r="AW379" s="273"/>
      <c r="AX379" s="273"/>
      <c r="AY379" s="273"/>
      <c r="AZ379" s="273"/>
      <c r="BA379" s="273"/>
      <c r="BB379" s="273"/>
      <c r="BC379" s="273"/>
      <c r="BD379" s="273"/>
      <c r="BE379" s="343">
        <v>20439400</v>
      </c>
      <c r="BF379" s="343"/>
      <c r="BG379" s="343"/>
      <c r="BH379" s="343"/>
      <c r="BI379" s="343"/>
      <c r="BJ379" s="343"/>
      <c r="BK379" s="279"/>
      <c r="BL379" s="343">
        <v>4710000</v>
      </c>
      <c r="BM379" s="343"/>
      <c r="BN379" s="343"/>
      <c r="BO379" s="343"/>
      <c r="BP379" s="343"/>
      <c r="BQ379" s="343"/>
      <c r="BR379" s="85"/>
      <c r="BU379" s="281"/>
    </row>
    <row r="380" spans="1:69" ht="15" customHeight="1">
      <c r="A380" s="39" t="s">
        <v>840</v>
      </c>
      <c r="C380" s="98" t="s">
        <v>440</v>
      </c>
      <c r="D380" s="187"/>
      <c r="E380" s="180"/>
      <c r="F380" s="180"/>
      <c r="G380" s="180"/>
      <c r="H380" s="180"/>
      <c r="I380" s="180"/>
      <c r="J380" s="188"/>
      <c r="K380" s="188"/>
      <c r="L380" s="188"/>
      <c r="M380" s="188"/>
      <c r="N380" s="188"/>
      <c r="O380" s="188"/>
      <c r="P380" s="188"/>
      <c r="Q380" s="188"/>
      <c r="R380" s="188"/>
      <c r="S380" s="188"/>
      <c r="T380" s="188"/>
      <c r="U380" s="188"/>
      <c r="V380" s="343">
        <v>42870388212</v>
      </c>
      <c r="W380" s="343"/>
      <c r="X380" s="343"/>
      <c r="Y380" s="343"/>
      <c r="Z380" s="343"/>
      <c r="AA380" s="343"/>
      <c r="AB380" s="343"/>
      <c r="AC380" s="148"/>
      <c r="AD380" s="391">
        <v>41331418242</v>
      </c>
      <c r="AE380" s="391"/>
      <c r="AF380" s="391"/>
      <c r="AG380" s="391"/>
      <c r="AH380" s="391"/>
      <c r="AI380" s="391"/>
      <c r="AJ380" s="39"/>
      <c r="AK380" s="42"/>
      <c r="AL380" s="98"/>
      <c r="AM380" s="187"/>
      <c r="AN380" s="180"/>
      <c r="AO380" s="180"/>
      <c r="AP380" s="180"/>
      <c r="AQ380" s="180"/>
      <c r="AR380" s="180"/>
      <c r="AS380" s="188"/>
      <c r="AT380" s="188"/>
      <c r="AU380" s="188"/>
      <c r="AV380" s="188"/>
      <c r="AW380" s="188"/>
      <c r="AX380" s="188"/>
      <c r="AY380" s="188"/>
      <c r="AZ380" s="188"/>
      <c r="BA380" s="188"/>
      <c r="BB380" s="188"/>
      <c r="BC380" s="188"/>
      <c r="BD380" s="188"/>
      <c r="BE380" s="148"/>
      <c r="BF380" s="148"/>
      <c r="BG380" s="148"/>
      <c r="BH380" s="148"/>
      <c r="BI380" s="148"/>
      <c r="BJ380" s="148"/>
      <c r="BK380" s="148"/>
      <c r="BL380" s="148"/>
      <c r="BM380" s="148"/>
      <c r="BN380" s="148"/>
      <c r="BO380" s="148"/>
      <c r="BP380" s="148"/>
      <c r="BQ380" s="148"/>
    </row>
    <row r="381" spans="1:73" s="102" customFormat="1" ht="15" customHeight="1" thickBot="1">
      <c r="A381" s="39" t="s">
        <v>840</v>
      </c>
      <c r="B381" s="70"/>
      <c r="C381" s="105" t="s">
        <v>168</v>
      </c>
      <c r="D381" s="277"/>
      <c r="E381" s="185"/>
      <c r="F381" s="185"/>
      <c r="G381" s="185"/>
      <c r="H381" s="185"/>
      <c r="I381" s="185"/>
      <c r="J381" s="273"/>
      <c r="K381" s="273"/>
      <c r="L381" s="273"/>
      <c r="M381" s="273"/>
      <c r="N381" s="273"/>
      <c r="O381" s="273"/>
      <c r="P381" s="273"/>
      <c r="Q381" s="273"/>
      <c r="R381" s="273"/>
      <c r="S381" s="273"/>
      <c r="T381" s="273"/>
      <c r="U381" s="273"/>
      <c r="V381" s="392">
        <f>+V379+V378+V377+V376+V375+V380</f>
        <v>42947206957</v>
      </c>
      <c r="W381" s="392"/>
      <c r="X381" s="392"/>
      <c r="Y381" s="392"/>
      <c r="Z381" s="392"/>
      <c r="AA381" s="392"/>
      <c r="AB381" s="392"/>
      <c r="AC381" s="104"/>
      <c r="AD381" s="392">
        <f>+AD379+AD378+AD377+AD376+AD375+AD380</f>
        <v>41372359336</v>
      </c>
      <c r="AE381" s="392"/>
      <c r="AF381" s="392"/>
      <c r="AG381" s="392"/>
      <c r="AH381" s="392"/>
      <c r="AI381" s="392"/>
      <c r="AJ381" s="39"/>
      <c r="AK381" s="42"/>
      <c r="AL381" s="105" t="s">
        <v>169</v>
      </c>
      <c r="AM381" s="277"/>
      <c r="AN381" s="185"/>
      <c r="AO381" s="185"/>
      <c r="AP381" s="185"/>
      <c r="AQ381" s="185"/>
      <c r="AR381" s="185"/>
      <c r="AS381" s="273"/>
      <c r="AT381" s="273"/>
      <c r="AU381" s="273"/>
      <c r="AV381" s="273"/>
      <c r="AW381" s="273"/>
      <c r="AX381" s="273"/>
      <c r="AY381" s="273"/>
      <c r="AZ381" s="273"/>
      <c r="BA381" s="273"/>
      <c r="BB381" s="273"/>
      <c r="BC381" s="273"/>
      <c r="BD381" s="273"/>
      <c r="BE381" s="389">
        <v>36803036</v>
      </c>
      <c r="BF381" s="389"/>
      <c r="BG381" s="389"/>
      <c r="BH381" s="389"/>
      <c r="BI381" s="389"/>
      <c r="BJ381" s="389"/>
      <c r="BK381" s="104"/>
      <c r="BL381" s="389">
        <v>20563100</v>
      </c>
      <c r="BM381" s="389"/>
      <c r="BN381" s="389"/>
      <c r="BO381" s="389"/>
      <c r="BP381" s="389"/>
      <c r="BQ381" s="389"/>
      <c r="BR381" s="104"/>
      <c r="BU381" s="106"/>
    </row>
    <row r="382" spans="1:73" s="143" customFormat="1" ht="15" customHeight="1" thickTop="1">
      <c r="A382" s="39" t="s">
        <v>840</v>
      </c>
      <c r="B382" s="70"/>
      <c r="C382" s="78"/>
      <c r="D382" s="180"/>
      <c r="E382" s="180"/>
      <c r="F382" s="180"/>
      <c r="G382" s="180"/>
      <c r="H382" s="180"/>
      <c r="I382" s="180"/>
      <c r="J382" s="180"/>
      <c r="K382" s="180"/>
      <c r="L382" s="180"/>
      <c r="M382" s="180"/>
      <c r="N382" s="180"/>
      <c r="O382" s="180"/>
      <c r="P382" s="180"/>
      <c r="Q382" s="180"/>
      <c r="R382" s="180"/>
      <c r="S382" s="180"/>
      <c r="T382" s="180"/>
      <c r="U382" s="180"/>
      <c r="V382" s="72"/>
      <c r="W382" s="72"/>
      <c r="X382" s="72"/>
      <c r="Y382" s="72"/>
      <c r="Z382" s="72"/>
      <c r="AA382" s="72"/>
      <c r="AB382" s="72"/>
      <c r="AC382" s="72"/>
      <c r="AD382" s="72"/>
      <c r="AE382" s="72"/>
      <c r="AF382" s="72"/>
      <c r="AG382" s="72"/>
      <c r="AH382" s="72"/>
      <c r="AI382" s="72"/>
      <c r="AJ382" s="39"/>
      <c r="AK382" s="42"/>
      <c r="AL382" s="78"/>
      <c r="AM382" s="180"/>
      <c r="AN382" s="180"/>
      <c r="AO382" s="180"/>
      <c r="AP382" s="180"/>
      <c r="AQ382" s="180"/>
      <c r="AR382" s="180"/>
      <c r="AS382" s="180"/>
      <c r="AT382" s="180"/>
      <c r="AU382" s="180"/>
      <c r="AV382" s="180"/>
      <c r="AW382" s="180"/>
      <c r="AX382" s="180"/>
      <c r="AY382" s="180"/>
      <c r="AZ382" s="180"/>
      <c r="BA382" s="180"/>
      <c r="BB382" s="180"/>
      <c r="BC382" s="180"/>
      <c r="BD382" s="180"/>
      <c r="BE382" s="72"/>
      <c r="BF382" s="72"/>
      <c r="BG382" s="72"/>
      <c r="BH382" s="72"/>
      <c r="BI382" s="72"/>
      <c r="BJ382" s="72"/>
      <c r="BK382" s="72"/>
      <c r="BL382" s="72"/>
      <c r="BM382" s="72"/>
      <c r="BN382" s="72"/>
      <c r="BO382" s="72"/>
      <c r="BP382" s="72"/>
      <c r="BQ382" s="72"/>
      <c r="BR382" s="72"/>
      <c r="BU382" s="144"/>
    </row>
    <row r="383" spans="1:73" s="133" customFormat="1" ht="15" customHeight="1">
      <c r="A383" s="111">
        <v>14</v>
      </c>
      <c r="B383" s="108" t="s">
        <v>853</v>
      </c>
      <c r="C383" s="123" t="s">
        <v>441</v>
      </c>
      <c r="D383" s="125"/>
      <c r="E383" s="125"/>
      <c r="F383" s="125"/>
      <c r="G383" s="125"/>
      <c r="H383" s="125"/>
      <c r="I383" s="125"/>
      <c r="J383" s="125"/>
      <c r="K383" s="125"/>
      <c r="L383" s="125"/>
      <c r="M383" s="125"/>
      <c r="N383" s="125"/>
      <c r="O383" s="125"/>
      <c r="P383" s="125"/>
      <c r="Q383" s="125"/>
      <c r="R383" s="125"/>
      <c r="S383" s="125"/>
      <c r="T383" s="125"/>
      <c r="U383" s="125"/>
      <c r="V383" s="127"/>
      <c r="W383" s="127"/>
      <c r="X383" s="127"/>
      <c r="Y383" s="127"/>
      <c r="Z383" s="127"/>
      <c r="AA383" s="127"/>
      <c r="AB383" s="127"/>
      <c r="AC383" s="127"/>
      <c r="AD383" s="127"/>
      <c r="AE383" s="127"/>
      <c r="AF383" s="127"/>
      <c r="AG383" s="127"/>
      <c r="AH383" s="127"/>
      <c r="AI383" s="127"/>
      <c r="AJ383" s="111">
        <v>14</v>
      </c>
      <c r="AK383" s="112" t="s">
        <v>853</v>
      </c>
      <c r="AL383" s="123" t="s">
        <v>442</v>
      </c>
      <c r="AM383" s="125"/>
      <c r="AN383" s="125"/>
      <c r="AO383" s="125"/>
      <c r="AP383" s="125"/>
      <c r="AQ383" s="125"/>
      <c r="AR383" s="125"/>
      <c r="AS383" s="125"/>
      <c r="AT383" s="125"/>
      <c r="AU383" s="125"/>
      <c r="AV383" s="125"/>
      <c r="AW383" s="125"/>
      <c r="AX383" s="125"/>
      <c r="AY383" s="125"/>
      <c r="AZ383" s="125"/>
      <c r="BA383" s="125"/>
      <c r="BB383" s="125"/>
      <c r="BC383" s="125"/>
      <c r="BD383" s="125"/>
      <c r="BE383" s="127"/>
      <c r="BF383" s="127"/>
      <c r="BG383" s="127"/>
      <c r="BH383" s="127"/>
      <c r="BI383" s="127"/>
      <c r="BJ383" s="127"/>
      <c r="BK383" s="127"/>
      <c r="BL383" s="127"/>
      <c r="BM383" s="127"/>
      <c r="BN383" s="127"/>
      <c r="BO383" s="127"/>
      <c r="BP383" s="127"/>
      <c r="BQ383" s="127"/>
      <c r="BR383" s="127"/>
      <c r="BU383" s="134"/>
    </row>
    <row r="384" spans="1:73" s="143" customFormat="1" ht="30" customHeight="1">
      <c r="A384" s="39" t="s">
        <v>840</v>
      </c>
      <c r="B384" s="70"/>
      <c r="C384" s="162"/>
      <c r="D384" s="76"/>
      <c r="E384" s="76"/>
      <c r="F384" s="76"/>
      <c r="G384" s="76"/>
      <c r="H384" s="76"/>
      <c r="I384" s="76"/>
      <c r="J384" s="76"/>
      <c r="K384" s="76"/>
      <c r="L384" s="76"/>
      <c r="M384" s="76"/>
      <c r="N384" s="76"/>
      <c r="O384" s="76"/>
      <c r="P384" s="76"/>
      <c r="Q384" s="76"/>
      <c r="R384" s="76"/>
      <c r="S384" s="76"/>
      <c r="T384" s="71"/>
      <c r="U384" s="71"/>
      <c r="V384" s="336" t="s">
        <v>172</v>
      </c>
      <c r="W384" s="337"/>
      <c r="X384" s="337"/>
      <c r="Y384" s="337"/>
      <c r="Z384" s="337"/>
      <c r="AA384" s="337"/>
      <c r="AB384" s="337"/>
      <c r="AC384" s="85"/>
      <c r="AD384" s="336" t="s">
        <v>155</v>
      </c>
      <c r="AE384" s="337"/>
      <c r="AF384" s="337"/>
      <c r="AG384" s="337"/>
      <c r="AH384" s="337"/>
      <c r="AI384" s="337"/>
      <c r="AJ384" s="39"/>
      <c r="AK384" s="42"/>
      <c r="AL384" s="162"/>
      <c r="AM384" s="76"/>
      <c r="AN384" s="76"/>
      <c r="AO384" s="76"/>
      <c r="AP384" s="76"/>
      <c r="AQ384" s="76"/>
      <c r="AR384" s="76"/>
      <c r="AS384" s="76"/>
      <c r="AT384" s="76"/>
      <c r="AU384" s="76"/>
      <c r="AV384" s="76"/>
      <c r="AW384" s="76"/>
      <c r="AX384" s="76"/>
      <c r="AY384" s="76"/>
      <c r="AZ384" s="76"/>
      <c r="BA384" s="76"/>
      <c r="BB384" s="76"/>
      <c r="BC384" s="71"/>
      <c r="BD384" s="71"/>
      <c r="BE384" s="336" t="s">
        <v>156</v>
      </c>
      <c r="BF384" s="337"/>
      <c r="BG384" s="337"/>
      <c r="BH384" s="337"/>
      <c r="BI384" s="337"/>
      <c r="BJ384" s="337"/>
      <c r="BK384" s="85"/>
      <c r="BL384" s="336" t="s">
        <v>157</v>
      </c>
      <c r="BM384" s="337"/>
      <c r="BN384" s="337"/>
      <c r="BO384" s="337"/>
      <c r="BP384" s="337"/>
      <c r="BQ384" s="337"/>
      <c r="BR384" s="97"/>
      <c r="BU384" s="144"/>
    </row>
    <row r="385" spans="1:73" s="143" customFormat="1" ht="15" customHeight="1">
      <c r="A385" s="39" t="s">
        <v>840</v>
      </c>
      <c r="B385" s="70"/>
      <c r="C385" s="163" t="s">
        <v>443</v>
      </c>
      <c r="D385" s="78"/>
      <c r="E385" s="78"/>
      <c r="F385" s="78"/>
      <c r="G385" s="78"/>
      <c r="H385" s="78"/>
      <c r="I385" s="78"/>
      <c r="J385" s="78"/>
      <c r="K385" s="78"/>
      <c r="L385" s="78"/>
      <c r="M385" s="78"/>
      <c r="N385" s="78"/>
      <c r="O385" s="78"/>
      <c r="P385" s="78"/>
      <c r="Q385" s="78"/>
      <c r="R385" s="78"/>
      <c r="S385" s="78"/>
      <c r="T385" s="71"/>
      <c r="U385" s="71"/>
      <c r="V385" s="390">
        <v>0</v>
      </c>
      <c r="W385" s="390"/>
      <c r="X385" s="390"/>
      <c r="Y385" s="390"/>
      <c r="Z385" s="390"/>
      <c r="AA385" s="390"/>
      <c r="AB385" s="390"/>
      <c r="AC385" s="85"/>
      <c r="AD385" s="343">
        <v>0</v>
      </c>
      <c r="AE385" s="343"/>
      <c r="AF385" s="343"/>
      <c r="AG385" s="343"/>
      <c r="AH385" s="343"/>
      <c r="AI385" s="343"/>
      <c r="AJ385" s="39"/>
      <c r="AK385" s="42"/>
      <c r="AL385" s="163" t="s">
        <v>284</v>
      </c>
      <c r="AM385" s="78"/>
      <c r="AN385" s="78"/>
      <c r="AO385" s="78"/>
      <c r="AP385" s="78"/>
      <c r="AQ385" s="78"/>
      <c r="AR385" s="78"/>
      <c r="AS385" s="78"/>
      <c r="AT385" s="78"/>
      <c r="AU385" s="78"/>
      <c r="AV385" s="78"/>
      <c r="AW385" s="78"/>
      <c r="AX385" s="78"/>
      <c r="AY385" s="78"/>
      <c r="AZ385" s="78"/>
      <c r="BA385" s="78"/>
      <c r="BB385" s="78"/>
      <c r="BC385" s="71"/>
      <c r="BD385" s="71"/>
      <c r="BE385" s="343">
        <v>0</v>
      </c>
      <c r="BF385" s="343"/>
      <c r="BG385" s="343"/>
      <c r="BH385" s="343"/>
      <c r="BI385" s="343"/>
      <c r="BJ385" s="343"/>
      <c r="BK385" s="85"/>
      <c r="BL385" s="343">
        <v>0</v>
      </c>
      <c r="BM385" s="343"/>
      <c r="BN385" s="343"/>
      <c r="BO385" s="343"/>
      <c r="BP385" s="343"/>
      <c r="BQ385" s="343"/>
      <c r="BR385" s="85"/>
      <c r="BU385" s="144"/>
    </row>
    <row r="386" spans="1:73" s="143" customFormat="1" ht="15" customHeight="1">
      <c r="A386" s="39"/>
      <c r="B386" s="70"/>
      <c r="C386" s="163" t="s">
        <v>444</v>
      </c>
      <c r="D386" s="78"/>
      <c r="E386" s="78"/>
      <c r="F386" s="78"/>
      <c r="G386" s="78"/>
      <c r="H386" s="78"/>
      <c r="I386" s="78"/>
      <c r="J386" s="78"/>
      <c r="K386" s="78"/>
      <c r="L386" s="78"/>
      <c r="M386" s="78"/>
      <c r="N386" s="78"/>
      <c r="O386" s="78"/>
      <c r="P386" s="78"/>
      <c r="Q386" s="78"/>
      <c r="R386" s="78"/>
      <c r="S386" s="78"/>
      <c r="T386" s="71"/>
      <c r="U386" s="71"/>
      <c r="V386" s="85"/>
      <c r="W386" s="85"/>
      <c r="X386" s="85"/>
      <c r="Y386" s="85"/>
      <c r="Z386" s="85"/>
      <c r="AA386" s="85"/>
      <c r="AB386" s="85"/>
      <c r="AC386" s="85"/>
      <c r="AD386" s="85"/>
      <c r="AE386" s="85"/>
      <c r="AF386" s="85"/>
      <c r="AG386" s="85"/>
      <c r="AH386" s="85"/>
      <c r="AI386" s="85"/>
      <c r="AJ386" s="39"/>
      <c r="AK386" s="42"/>
      <c r="AL386" s="163"/>
      <c r="AM386" s="78"/>
      <c r="AN386" s="78"/>
      <c r="AO386" s="78"/>
      <c r="AP386" s="78"/>
      <c r="AQ386" s="78"/>
      <c r="AR386" s="78"/>
      <c r="AS386" s="78"/>
      <c r="AT386" s="78"/>
      <c r="AU386" s="78"/>
      <c r="AV386" s="78"/>
      <c r="AW386" s="78"/>
      <c r="AX386" s="78"/>
      <c r="AY386" s="78"/>
      <c r="AZ386" s="78"/>
      <c r="BA386" s="78"/>
      <c r="BB386" s="78"/>
      <c r="BC386" s="71"/>
      <c r="BD386" s="71"/>
      <c r="BE386" s="85"/>
      <c r="BF386" s="85"/>
      <c r="BG386" s="85"/>
      <c r="BH386" s="85"/>
      <c r="BI386" s="85"/>
      <c r="BJ386" s="85"/>
      <c r="BK386" s="85"/>
      <c r="BL386" s="85"/>
      <c r="BM386" s="85"/>
      <c r="BN386" s="85"/>
      <c r="BO386" s="85"/>
      <c r="BP386" s="85"/>
      <c r="BQ386" s="85"/>
      <c r="BR386" s="85"/>
      <c r="BU386" s="144"/>
    </row>
    <row r="387" spans="1:73" s="143" customFormat="1" ht="15" customHeight="1">
      <c r="A387" s="39" t="s">
        <v>840</v>
      </c>
      <c r="B387" s="70"/>
      <c r="C387" s="163" t="s">
        <v>445</v>
      </c>
      <c r="D387" s="78"/>
      <c r="E387" s="78"/>
      <c r="F387" s="78"/>
      <c r="G387" s="78"/>
      <c r="H387" s="78"/>
      <c r="I387" s="78"/>
      <c r="J387" s="78"/>
      <c r="K387" s="78"/>
      <c r="L387" s="78"/>
      <c r="M387" s="78"/>
      <c r="N387" s="78"/>
      <c r="O387" s="78"/>
      <c r="P387" s="78"/>
      <c r="Q387" s="78"/>
      <c r="R387" s="78"/>
      <c r="S387" s="78"/>
      <c r="T387" s="71"/>
      <c r="U387" s="71"/>
      <c r="V387" s="339">
        <v>0</v>
      </c>
      <c r="W387" s="339"/>
      <c r="X387" s="339"/>
      <c r="Y387" s="339"/>
      <c r="Z387" s="339"/>
      <c r="AA387" s="339"/>
      <c r="AB387" s="339"/>
      <c r="AC387" s="85"/>
      <c r="AD387" s="343">
        <v>0</v>
      </c>
      <c r="AE387" s="343"/>
      <c r="AF387" s="343"/>
      <c r="AG387" s="343"/>
      <c r="AH387" s="343"/>
      <c r="AI387" s="343"/>
      <c r="AJ387" s="39"/>
      <c r="AK387" s="42"/>
      <c r="AL387" s="163" t="s">
        <v>243</v>
      </c>
      <c r="AM387" s="78"/>
      <c r="AN387" s="78"/>
      <c r="AO387" s="78"/>
      <c r="AP387" s="78"/>
      <c r="AQ387" s="78"/>
      <c r="AR387" s="78"/>
      <c r="AS387" s="78"/>
      <c r="AT387" s="78"/>
      <c r="AU387" s="78"/>
      <c r="AV387" s="78"/>
      <c r="AW387" s="78"/>
      <c r="AX387" s="78"/>
      <c r="AY387" s="78"/>
      <c r="AZ387" s="78"/>
      <c r="BA387" s="78"/>
      <c r="BB387" s="78"/>
      <c r="BC387" s="71"/>
      <c r="BD387" s="71"/>
      <c r="BE387" s="343">
        <v>0</v>
      </c>
      <c r="BF387" s="343"/>
      <c r="BG387" s="343"/>
      <c r="BH387" s="343"/>
      <c r="BI387" s="343"/>
      <c r="BJ387" s="343"/>
      <c r="BK387" s="85"/>
      <c r="BL387" s="343">
        <v>0</v>
      </c>
      <c r="BM387" s="343"/>
      <c r="BN387" s="343"/>
      <c r="BO387" s="343"/>
      <c r="BP387" s="343"/>
      <c r="BQ387" s="343"/>
      <c r="BR387" s="85"/>
      <c r="BU387" s="144"/>
    </row>
    <row r="388" spans="1:73" s="143" customFormat="1" ht="15" customHeight="1">
      <c r="A388" s="39" t="s">
        <v>840</v>
      </c>
      <c r="B388" s="78"/>
      <c r="C388" s="163"/>
      <c r="D388" s="76"/>
      <c r="E388" s="71"/>
      <c r="F388" s="71"/>
      <c r="G388" s="71"/>
      <c r="H388" s="71"/>
      <c r="I388" s="71"/>
      <c r="J388" s="71"/>
      <c r="K388" s="71"/>
      <c r="L388" s="71"/>
      <c r="M388" s="71"/>
      <c r="N388" s="71"/>
      <c r="O388" s="71"/>
      <c r="P388" s="71"/>
      <c r="Q388" s="71"/>
      <c r="R388" s="71"/>
      <c r="S388" s="71"/>
      <c r="T388" s="71"/>
      <c r="U388" s="71"/>
      <c r="V388" s="165"/>
      <c r="W388" s="165"/>
      <c r="X388" s="165"/>
      <c r="Y388" s="165"/>
      <c r="Z388" s="165"/>
      <c r="AA388" s="165"/>
      <c r="AB388" s="165"/>
      <c r="AC388" s="85"/>
      <c r="AD388" s="148"/>
      <c r="AE388" s="165"/>
      <c r="AF388" s="165"/>
      <c r="AG388" s="165"/>
      <c r="AH388" s="165"/>
      <c r="AI388" s="165"/>
      <c r="AJ388" s="39"/>
      <c r="AK388" s="42"/>
      <c r="AL388" s="163"/>
      <c r="AM388" s="76"/>
      <c r="AN388" s="71"/>
      <c r="AO388" s="71"/>
      <c r="AP388" s="71"/>
      <c r="AQ388" s="71"/>
      <c r="AR388" s="71"/>
      <c r="AS388" s="71"/>
      <c r="AT388" s="71"/>
      <c r="AU388" s="71"/>
      <c r="AV388" s="71"/>
      <c r="AW388" s="71"/>
      <c r="AX388" s="71"/>
      <c r="AY388" s="71"/>
      <c r="AZ388" s="71"/>
      <c r="BA388" s="71"/>
      <c r="BB388" s="71"/>
      <c r="BC388" s="71"/>
      <c r="BD388" s="71"/>
      <c r="BE388" s="165"/>
      <c r="BF388" s="165"/>
      <c r="BG388" s="165"/>
      <c r="BH388" s="165"/>
      <c r="BI388" s="165"/>
      <c r="BJ388" s="165"/>
      <c r="BK388" s="85"/>
      <c r="BL388" s="165"/>
      <c r="BM388" s="165"/>
      <c r="BN388" s="165"/>
      <c r="BO388" s="165"/>
      <c r="BP388" s="165"/>
      <c r="BQ388" s="165"/>
      <c r="BR388" s="148"/>
      <c r="BU388" s="144"/>
    </row>
    <row r="389" spans="1:73" s="136" customFormat="1" ht="15" customHeight="1" thickBot="1">
      <c r="A389" s="39" t="s">
        <v>840</v>
      </c>
      <c r="B389" s="70"/>
      <c r="C389" s="70"/>
      <c r="D389" s="105" t="s">
        <v>168</v>
      </c>
      <c r="E389" s="277"/>
      <c r="F389" s="185"/>
      <c r="G389" s="185"/>
      <c r="H389" s="185"/>
      <c r="I389" s="185"/>
      <c r="J389" s="185"/>
      <c r="K389" s="273"/>
      <c r="L389" s="273"/>
      <c r="M389" s="273"/>
      <c r="N389" s="273"/>
      <c r="O389" s="273"/>
      <c r="P389" s="273"/>
      <c r="Q389" s="273"/>
      <c r="R389" s="273"/>
      <c r="S389" s="273"/>
      <c r="T389" s="273"/>
      <c r="U389" s="273"/>
      <c r="V389" s="389">
        <v>0</v>
      </c>
      <c r="W389" s="389"/>
      <c r="X389" s="389"/>
      <c r="Y389" s="389"/>
      <c r="Z389" s="389"/>
      <c r="AA389" s="389"/>
      <c r="AB389" s="389"/>
      <c r="AC389" s="104"/>
      <c r="AD389" s="389">
        <v>0</v>
      </c>
      <c r="AE389" s="389"/>
      <c r="AF389" s="389"/>
      <c r="AG389" s="389"/>
      <c r="AH389" s="389"/>
      <c r="AI389" s="389"/>
      <c r="AJ389" s="103"/>
      <c r="AK389" s="42"/>
      <c r="AL389" s="105" t="s">
        <v>169</v>
      </c>
      <c r="AM389" s="166"/>
      <c r="AN389" s="102"/>
      <c r="AO389" s="102"/>
      <c r="AP389" s="102"/>
      <c r="AQ389" s="102"/>
      <c r="AR389" s="102"/>
      <c r="AS389" s="102"/>
      <c r="AT389" s="102"/>
      <c r="AU389" s="102"/>
      <c r="AV389" s="102"/>
      <c r="AW389" s="102"/>
      <c r="AX389" s="102"/>
      <c r="AY389" s="102"/>
      <c r="AZ389" s="102"/>
      <c r="BA389" s="102"/>
      <c r="BB389" s="102"/>
      <c r="BC389" s="102"/>
      <c r="BD389" s="102"/>
      <c r="BE389" s="333" t="e">
        <v>#REF!</v>
      </c>
      <c r="BF389" s="333"/>
      <c r="BG389" s="333"/>
      <c r="BH389" s="333"/>
      <c r="BI389" s="333"/>
      <c r="BJ389" s="333"/>
      <c r="BK389" s="41"/>
      <c r="BL389" s="333" t="e">
        <v>#REF!</v>
      </c>
      <c r="BM389" s="333"/>
      <c r="BN389" s="333"/>
      <c r="BO389" s="333"/>
      <c r="BP389" s="333"/>
      <c r="BQ389" s="333"/>
      <c r="BR389" s="41"/>
      <c r="BU389" s="137"/>
    </row>
    <row r="390" spans="1:64" ht="15" customHeight="1" thickTop="1">
      <c r="A390" s="39" t="s">
        <v>840</v>
      </c>
      <c r="D390" s="187"/>
      <c r="E390" s="180"/>
      <c r="F390" s="180"/>
      <c r="G390" s="180"/>
      <c r="H390" s="180"/>
      <c r="I390" s="180"/>
      <c r="J390" s="188"/>
      <c r="K390" s="188"/>
      <c r="L390" s="188"/>
      <c r="M390" s="188"/>
      <c r="N390" s="188"/>
      <c r="O390" s="188"/>
      <c r="P390" s="188"/>
      <c r="Q390" s="188"/>
      <c r="R390" s="188"/>
      <c r="S390" s="188"/>
      <c r="T390" s="188"/>
      <c r="U390" s="188"/>
      <c r="V390" s="148"/>
      <c r="W390" s="148"/>
      <c r="X390" s="148"/>
      <c r="Y390" s="148"/>
      <c r="Z390" s="148"/>
      <c r="AA390" s="148"/>
      <c r="AB390" s="148"/>
      <c r="AC390" s="148"/>
      <c r="AD390" s="148"/>
      <c r="AJ390" s="39"/>
      <c r="AK390" s="42"/>
      <c r="AM390" s="187"/>
      <c r="AN390" s="180"/>
      <c r="AO390" s="180"/>
      <c r="AP390" s="180"/>
      <c r="AQ390" s="180"/>
      <c r="AR390" s="180"/>
      <c r="AS390" s="188"/>
      <c r="AT390" s="188"/>
      <c r="AU390" s="188"/>
      <c r="AV390" s="188"/>
      <c r="AW390" s="188"/>
      <c r="AX390" s="188"/>
      <c r="AY390" s="188"/>
      <c r="AZ390" s="188"/>
      <c r="BA390" s="188"/>
      <c r="BB390" s="188"/>
      <c r="BC390" s="188"/>
      <c r="BD390" s="188"/>
      <c r="BE390" s="148"/>
      <c r="BF390" s="148"/>
      <c r="BG390" s="148"/>
      <c r="BH390" s="148"/>
      <c r="BI390" s="148"/>
      <c r="BJ390" s="148"/>
      <c r="BK390" s="148"/>
      <c r="BL390" s="148"/>
    </row>
    <row r="391" spans="1:73" s="125" customFormat="1" ht="15" customHeight="1">
      <c r="A391" s="111">
        <v>15</v>
      </c>
      <c r="B391" s="108" t="s">
        <v>840</v>
      </c>
      <c r="C391" s="95" t="s">
        <v>101</v>
      </c>
      <c r="D391" s="274"/>
      <c r="E391" s="190"/>
      <c r="F391" s="190"/>
      <c r="G391" s="190"/>
      <c r="H391" s="190"/>
      <c r="I391" s="190"/>
      <c r="J391" s="275"/>
      <c r="K391" s="275"/>
      <c r="L391" s="275"/>
      <c r="M391" s="275"/>
      <c r="N391" s="275"/>
      <c r="O391" s="275"/>
      <c r="P391" s="275"/>
      <c r="Q391" s="275"/>
      <c r="R391" s="275"/>
      <c r="S391" s="275"/>
      <c r="T391" s="275"/>
      <c r="U391" s="275"/>
      <c r="V391" s="127"/>
      <c r="W391" s="127"/>
      <c r="X391" s="127"/>
      <c r="Y391" s="127"/>
      <c r="Z391" s="127"/>
      <c r="AA391" s="127"/>
      <c r="AB391" s="127"/>
      <c r="AC391" s="127"/>
      <c r="AD391" s="110"/>
      <c r="AE391" s="110"/>
      <c r="AF391" s="110"/>
      <c r="AG391" s="110"/>
      <c r="AH391" s="110"/>
      <c r="AI391" s="110"/>
      <c r="AJ391" s="111">
        <v>15</v>
      </c>
      <c r="AK391" s="112" t="s">
        <v>840</v>
      </c>
      <c r="AL391" s="95" t="s">
        <v>446</v>
      </c>
      <c r="AM391" s="274"/>
      <c r="AN391" s="190"/>
      <c r="AO391" s="190"/>
      <c r="AP391" s="190"/>
      <c r="AQ391" s="190"/>
      <c r="AR391" s="190"/>
      <c r="AS391" s="275"/>
      <c r="AT391" s="275"/>
      <c r="AU391" s="275"/>
      <c r="AV391" s="275"/>
      <c r="AW391" s="275"/>
      <c r="AX391" s="275"/>
      <c r="AY391" s="275"/>
      <c r="AZ391" s="275"/>
      <c r="BA391" s="275"/>
      <c r="BB391" s="275"/>
      <c r="BC391" s="275"/>
      <c r="BD391" s="275"/>
      <c r="BE391" s="127"/>
      <c r="BF391" s="127"/>
      <c r="BG391" s="127"/>
      <c r="BH391" s="127"/>
      <c r="BI391" s="127"/>
      <c r="BJ391" s="127"/>
      <c r="BK391" s="127"/>
      <c r="BL391" s="110"/>
      <c r="BM391" s="110"/>
      <c r="BN391" s="110"/>
      <c r="BO391" s="110"/>
      <c r="BP391" s="110"/>
      <c r="BQ391" s="110"/>
      <c r="BR391" s="110"/>
      <c r="BU391" s="192"/>
    </row>
    <row r="392" spans="1:70" ht="29.25" customHeight="1">
      <c r="A392" s="39" t="s">
        <v>840</v>
      </c>
      <c r="C392" s="162"/>
      <c r="D392" s="187"/>
      <c r="E392" s="180"/>
      <c r="F392" s="180"/>
      <c r="G392" s="180"/>
      <c r="H392" s="180"/>
      <c r="I392" s="180"/>
      <c r="J392" s="188"/>
      <c r="K392" s="188"/>
      <c r="L392" s="188"/>
      <c r="M392" s="188"/>
      <c r="N392" s="188"/>
      <c r="O392" s="188"/>
      <c r="P392" s="188"/>
      <c r="Q392" s="188"/>
      <c r="R392" s="188"/>
      <c r="S392" s="188"/>
      <c r="T392" s="188"/>
      <c r="U392" s="188"/>
      <c r="V392" s="336" t="s">
        <v>172</v>
      </c>
      <c r="W392" s="336"/>
      <c r="X392" s="336"/>
      <c r="Y392" s="336"/>
      <c r="Z392" s="336"/>
      <c r="AA392" s="336"/>
      <c r="AB392" s="336"/>
      <c r="AC392" s="85"/>
      <c r="AD392" s="336" t="s">
        <v>155</v>
      </c>
      <c r="AE392" s="336"/>
      <c r="AF392" s="336"/>
      <c r="AG392" s="336"/>
      <c r="AH392" s="336"/>
      <c r="AI392" s="336"/>
      <c r="AJ392" s="39"/>
      <c r="AK392" s="42"/>
      <c r="AM392" s="187"/>
      <c r="AN392" s="180"/>
      <c r="AO392" s="180"/>
      <c r="AP392" s="180"/>
      <c r="AQ392" s="180"/>
      <c r="AR392" s="180"/>
      <c r="AS392" s="188"/>
      <c r="AT392" s="188"/>
      <c r="AU392" s="188"/>
      <c r="AV392" s="188"/>
      <c r="AW392" s="188"/>
      <c r="AX392" s="188"/>
      <c r="AY392" s="188"/>
      <c r="AZ392" s="188"/>
      <c r="BA392" s="188"/>
      <c r="BB392" s="188"/>
      <c r="BC392" s="188"/>
      <c r="BD392" s="188"/>
      <c r="BE392" s="336" t="s">
        <v>156</v>
      </c>
      <c r="BF392" s="336"/>
      <c r="BG392" s="336"/>
      <c r="BH392" s="336"/>
      <c r="BI392" s="336"/>
      <c r="BJ392" s="336"/>
      <c r="BK392" s="85"/>
      <c r="BL392" s="336" t="s">
        <v>157</v>
      </c>
      <c r="BM392" s="336"/>
      <c r="BN392" s="336"/>
      <c r="BO392" s="336"/>
      <c r="BP392" s="336"/>
      <c r="BQ392" s="336"/>
      <c r="BR392" s="276"/>
    </row>
    <row r="393" spans="1:70" ht="15" customHeight="1">
      <c r="A393" s="39" t="s">
        <v>840</v>
      </c>
      <c r="B393" s="78"/>
      <c r="C393" s="282" t="s">
        <v>102</v>
      </c>
      <c r="D393" s="182"/>
      <c r="E393" s="180"/>
      <c r="F393" s="180"/>
      <c r="G393" s="180"/>
      <c r="H393" s="180"/>
      <c r="I393" s="180"/>
      <c r="J393" s="183"/>
      <c r="K393" s="183"/>
      <c r="L393" s="183"/>
      <c r="M393" s="183"/>
      <c r="N393" s="183"/>
      <c r="O393" s="183"/>
      <c r="P393" s="183"/>
      <c r="Q393" s="183"/>
      <c r="R393" s="183"/>
      <c r="S393" s="183"/>
      <c r="T393" s="183"/>
      <c r="U393" s="183"/>
      <c r="V393" s="343">
        <v>0</v>
      </c>
      <c r="W393" s="343"/>
      <c r="X393" s="343"/>
      <c r="Y393" s="343"/>
      <c r="Z393" s="343"/>
      <c r="AA393" s="343"/>
      <c r="AB393" s="343"/>
      <c r="AD393" s="343">
        <v>0</v>
      </c>
      <c r="AE393" s="343"/>
      <c r="AF393" s="343"/>
      <c r="AG393" s="343"/>
      <c r="AH393" s="343"/>
      <c r="AI393" s="343"/>
      <c r="AJ393" s="81"/>
      <c r="AK393" s="140"/>
      <c r="AL393" s="78" t="s">
        <v>447</v>
      </c>
      <c r="AM393" s="182"/>
      <c r="AN393" s="180"/>
      <c r="AO393" s="180"/>
      <c r="AP393" s="180"/>
      <c r="AQ393" s="180"/>
      <c r="AR393" s="180"/>
      <c r="AS393" s="183"/>
      <c r="AT393" s="183"/>
      <c r="AU393" s="183"/>
      <c r="AV393" s="183"/>
      <c r="AW393" s="183"/>
      <c r="AX393" s="183"/>
      <c r="AY393" s="183"/>
      <c r="AZ393" s="183"/>
      <c r="BA393" s="183"/>
      <c r="BB393" s="183"/>
      <c r="BC393" s="183"/>
      <c r="BD393" s="183"/>
      <c r="BE393" s="343">
        <v>0</v>
      </c>
      <c r="BF393" s="343"/>
      <c r="BG393" s="343"/>
      <c r="BH393" s="343"/>
      <c r="BI393" s="343"/>
      <c r="BJ393" s="343"/>
      <c r="BL393" s="343">
        <v>0</v>
      </c>
      <c r="BM393" s="343"/>
      <c r="BN393" s="343"/>
      <c r="BO393" s="343"/>
      <c r="BP393" s="343"/>
      <c r="BQ393" s="343"/>
      <c r="BR393" s="276"/>
    </row>
    <row r="394" spans="1:73" s="76" customFormat="1" ht="15" customHeight="1">
      <c r="A394" s="39" t="s">
        <v>840</v>
      </c>
      <c r="B394" s="77"/>
      <c r="C394" s="283"/>
      <c r="D394" s="76" t="s">
        <v>448</v>
      </c>
      <c r="E394" s="255"/>
      <c r="F394" s="255"/>
      <c r="G394" s="255"/>
      <c r="H394" s="255"/>
      <c r="I394" s="255"/>
      <c r="J394" s="188"/>
      <c r="K394" s="188"/>
      <c r="L394" s="188"/>
      <c r="M394" s="188"/>
      <c r="N394" s="188"/>
      <c r="O394" s="188"/>
      <c r="P394" s="188"/>
      <c r="Q394" s="188"/>
      <c r="R394" s="188"/>
      <c r="S394" s="188"/>
      <c r="T394" s="188"/>
      <c r="U394" s="188"/>
      <c r="V394" s="339">
        <v>12011497864</v>
      </c>
      <c r="W394" s="339"/>
      <c r="X394" s="339"/>
      <c r="Y394" s="339"/>
      <c r="Z394" s="339"/>
      <c r="AA394" s="339"/>
      <c r="AB394" s="339"/>
      <c r="AC394" s="148"/>
      <c r="AD394" s="339">
        <v>8852967312</v>
      </c>
      <c r="AE394" s="339"/>
      <c r="AF394" s="339"/>
      <c r="AG394" s="339"/>
      <c r="AH394" s="339"/>
      <c r="AI394" s="339"/>
      <c r="AJ394" s="68"/>
      <c r="AK394" s="173"/>
      <c r="AL394" s="283"/>
      <c r="AM394" s="76" t="s">
        <v>449</v>
      </c>
      <c r="AN394" s="255"/>
      <c r="AO394" s="255"/>
      <c r="AP394" s="255"/>
      <c r="AQ394" s="255"/>
      <c r="AR394" s="255"/>
      <c r="AS394" s="188"/>
      <c r="AT394" s="188"/>
      <c r="AU394" s="188"/>
      <c r="AV394" s="188"/>
      <c r="AW394" s="188"/>
      <c r="AX394" s="188"/>
      <c r="AY394" s="188"/>
      <c r="AZ394" s="188"/>
      <c r="BA394" s="188"/>
      <c r="BB394" s="188"/>
      <c r="BC394" s="188"/>
      <c r="BD394" s="188"/>
      <c r="BE394" s="339">
        <v>0</v>
      </c>
      <c r="BF394" s="339"/>
      <c r="BG394" s="339"/>
      <c r="BH394" s="339"/>
      <c r="BI394" s="339"/>
      <c r="BJ394" s="339"/>
      <c r="BK394" s="148"/>
      <c r="BL394" s="339">
        <v>0</v>
      </c>
      <c r="BM394" s="339"/>
      <c r="BN394" s="339"/>
      <c r="BO394" s="339"/>
      <c r="BP394" s="339"/>
      <c r="BQ394" s="339"/>
      <c r="BR394" s="138"/>
      <c r="BU394" s="122"/>
    </row>
    <row r="395" spans="1:73" s="149" customFormat="1" ht="15" customHeight="1">
      <c r="A395" s="39" t="s">
        <v>840</v>
      </c>
      <c r="B395" s="77"/>
      <c r="C395" s="154"/>
      <c r="D395" s="149" t="s">
        <v>450</v>
      </c>
      <c r="E395" s="255"/>
      <c r="F395" s="255"/>
      <c r="G395" s="255"/>
      <c r="H395" s="255"/>
      <c r="I395" s="255"/>
      <c r="J395" s="188"/>
      <c r="K395" s="188"/>
      <c r="L395" s="188"/>
      <c r="M395" s="188"/>
      <c r="N395" s="188"/>
      <c r="O395" s="188"/>
      <c r="P395" s="188"/>
      <c r="Q395" s="188"/>
      <c r="R395" s="188"/>
      <c r="S395" s="188"/>
      <c r="T395" s="188"/>
      <c r="U395" s="188"/>
      <c r="V395" s="339">
        <v>0</v>
      </c>
      <c r="W395" s="339"/>
      <c r="X395" s="339"/>
      <c r="Y395" s="339"/>
      <c r="Z395" s="339"/>
      <c r="AA395" s="339"/>
      <c r="AB395" s="339"/>
      <c r="AC395" s="148"/>
      <c r="AD395" s="339">
        <v>0</v>
      </c>
      <c r="AE395" s="339"/>
      <c r="AF395" s="339"/>
      <c r="AG395" s="339"/>
      <c r="AH395" s="339"/>
      <c r="AI395" s="339"/>
      <c r="AJ395" s="68"/>
      <c r="AK395" s="173"/>
      <c r="AL395" s="283"/>
      <c r="AM395" s="149" t="s">
        <v>451</v>
      </c>
      <c r="AN395" s="255"/>
      <c r="AO395" s="255"/>
      <c r="AP395" s="255"/>
      <c r="AQ395" s="255"/>
      <c r="AR395" s="255"/>
      <c r="AS395" s="188"/>
      <c r="AT395" s="188"/>
      <c r="AU395" s="188"/>
      <c r="AV395" s="188"/>
      <c r="AW395" s="188"/>
      <c r="AX395" s="188"/>
      <c r="AY395" s="188"/>
      <c r="AZ395" s="188"/>
      <c r="BA395" s="188"/>
      <c r="BB395" s="188"/>
      <c r="BC395" s="188"/>
      <c r="BD395" s="188"/>
      <c r="BE395" s="339">
        <v>0</v>
      </c>
      <c r="BF395" s="339"/>
      <c r="BG395" s="339"/>
      <c r="BH395" s="339"/>
      <c r="BI395" s="339"/>
      <c r="BJ395" s="339"/>
      <c r="BK395" s="148"/>
      <c r="BL395" s="339">
        <v>0</v>
      </c>
      <c r="BM395" s="339"/>
      <c r="BN395" s="339"/>
      <c r="BO395" s="339"/>
      <c r="BP395" s="339"/>
      <c r="BQ395" s="339"/>
      <c r="BR395" s="138"/>
      <c r="BU395" s="150"/>
    </row>
    <row r="396" spans="1:73" s="149" customFormat="1" ht="15" customHeight="1">
      <c r="A396" s="39" t="s">
        <v>840</v>
      </c>
      <c r="B396" s="75"/>
      <c r="C396" s="154"/>
      <c r="D396" s="149" t="s">
        <v>452</v>
      </c>
      <c r="E396" s="255"/>
      <c r="F396" s="255"/>
      <c r="G396" s="255"/>
      <c r="H396" s="255"/>
      <c r="I396" s="255"/>
      <c r="J396" s="188"/>
      <c r="K396" s="188"/>
      <c r="L396" s="188"/>
      <c r="M396" s="188"/>
      <c r="N396" s="188"/>
      <c r="O396" s="188"/>
      <c r="P396" s="188"/>
      <c r="Q396" s="188"/>
      <c r="R396" s="188"/>
      <c r="S396" s="188"/>
      <c r="T396" s="188"/>
      <c r="U396" s="188"/>
      <c r="V396" s="339">
        <v>0</v>
      </c>
      <c r="W396" s="339"/>
      <c r="X396" s="339"/>
      <c r="Y396" s="339"/>
      <c r="Z396" s="339"/>
      <c r="AA396" s="339"/>
      <c r="AB396" s="339"/>
      <c r="AC396" s="148"/>
      <c r="AD396" s="339">
        <v>0</v>
      </c>
      <c r="AE396" s="339"/>
      <c r="AF396" s="339"/>
      <c r="AG396" s="339"/>
      <c r="AH396" s="339"/>
      <c r="AI396" s="339"/>
      <c r="AJ396" s="63"/>
      <c r="AK396" s="147"/>
      <c r="AL396" s="283"/>
      <c r="AM396" s="149" t="s">
        <v>453</v>
      </c>
      <c r="AN396" s="255"/>
      <c r="AO396" s="255"/>
      <c r="AP396" s="255"/>
      <c r="AQ396" s="255"/>
      <c r="AR396" s="255"/>
      <c r="AS396" s="188"/>
      <c r="AT396" s="188"/>
      <c r="AU396" s="188"/>
      <c r="AV396" s="188"/>
      <c r="AW396" s="188"/>
      <c r="AX396" s="188"/>
      <c r="AY396" s="188"/>
      <c r="AZ396" s="188"/>
      <c r="BA396" s="188"/>
      <c r="BB396" s="188"/>
      <c r="BC396" s="188"/>
      <c r="BD396" s="188"/>
      <c r="BE396" s="339">
        <v>0</v>
      </c>
      <c r="BF396" s="339"/>
      <c r="BG396" s="339"/>
      <c r="BH396" s="339"/>
      <c r="BI396" s="339"/>
      <c r="BJ396" s="339"/>
      <c r="BK396" s="148"/>
      <c r="BL396" s="339">
        <v>0</v>
      </c>
      <c r="BM396" s="339"/>
      <c r="BN396" s="339"/>
      <c r="BO396" s="339"/>
      <c r="BP396" s="339"/>
      <c r="BQ396" s="339"/>
      <c r="BR396" s="138"/>
      <c r="BU396" s="150"/>
    </row>
    <row r="397" spans="1:73" s="143" customFormat="1" ht="15" customHeight="1">
      <c r="A397" s="39" t="s">
        <v>840</v>
      </c>
      <c r="B397" s="70"/>
      <c r="C397" s="163" t="s">
        <v>103</v>
      </c>
      <c r="E397" s="180"/>
      <c r="F397" s="180"/>
      <c r="G397" s="180"/>
      <c r="H397" s="180"/>
      <c r="I397" s="180"/>
      <c r="J397" s="183"/>
      <c r="K397" s="183"/>
      <c r="L397" s="183"/>
      <c r="M397" s="183"/>
      <c r="N397" s="183"/>
      <c r="O397" s="183"/>
      <c r="P397" s="183"/>
      <c r="Q397" s="183"/>
      <c r="R397" s="183"/>
      <c r="S397" s="183"/>
      <c r="T397" s="183"/>
      <c r="U397" s="183"/>
      <c r="V397" s="343">
        <v>0</v>
      </c>
      <c r="W397" s="343"/>
      <c r="X397" s="343"/>
      <c r="Y397" s="343"/>
      <c r="Z397" s="343"/>
      <c r="AA397" s="343"/>
      <c r="AB397" s="343"/>
      <c r="AC397" s="72"/>
      <c r="AD397" s="343">
        <v>0</v>
      </c>
      <c r="AE397" s="343"/>
      <c r="AF397" s="343"/>
      <c r="AG397" s="343"/>
      <c r="AH397" s="343"/>
      <c r="AI397" s="343"/>
      <c r="AJ397" s="39"/>
      <c r="AK397" s="42"/>
      <c r="AL397" s="98" t="s">
        <v>454</v>
      </c>
      <c r="AN397" s="180"/>
      <c r="AO397" s="180"/>
      <c r="AP397" s="180"/>
      <c r="AQ397" s="180"/>
      <c r="AR397" s="180"/>
      <c r="AS397" s="183"/>
      <c r="AT397" s="183"/>
      <c r="AU397" s="183"/>
      <c r="AV397" s="183"/>
      <c r="AW397" s="183"/>
      <c r="AX397" s="183"/>
      <c r="AY397" s="183"/>
      <c r="AZ397" s="183"/>
      <c r="BA397" s="183"/>
      <c r="BB397" s="183"/>
      <c r="BC397" s="183"/>
      <c r="BD397" s="183"/>
      <c r="BE397" s="343">
        <v>0</v>
      </c>
      <c r="BF397" s="343"/>
      <c r="BG397" s="343"/>
      <c r="BH397" s="343"/>
      <c r="BI397" s="343"/>
      <c r="BJ397" s="343"/>
      <c r="BK397" s="72"/>
      <c r="BL397" s="343">
        <v>0</v>
      </c>
      <c r="BM397" s="343"/>
      <c r="BN397" s="343"/>
      <c r="BO397" s="343"/>
      <c r="BP397" s="343"/>
      <c r="BQ397" s="343"/>
      <c r="BR397" s="85"/>
      <c r="BU397" s="144"/>
    </row>
    <row r="398" spans="1:73" s="149" customFormat="1" ht="15" customHeight="1">
      <c r="A398" s="39" t="s">
        <v>840</v>
      </c>
      <c r="B398" s="75"/>
      <c r="C398" s="154"/>
      <c r="D398" s="149" t="s">
        <v>455</v>
      </c>
      <c r="E398" s="255"/>
      <c r="F398" s="255"/>
      <c r="G398" s="255"/>
      <c r="H398" s="255"/>
      <c r="I398" s="255"/>
      <c r="J398" s="188"/>
      <c r="K398" s="188"/>
      <c r="L398" s="188"/>
      <c r="M398" s="188"/>
      <c r="N398" s="188"/>
      <c r="O398" s="188"/>
      <c r="P398" s="188"/>
      <c r="Q398" s="188"/>
      <c r="R398" s="188"/>
      <c r="S398" s="188"/>
      <c r="T398" s="188"/>
      <c r="U398" s="188"/>
      <c r="V398" s="339">
        <v>0</v>
      </c>
      <c r="W398" s="339"/>
      <c r="X398" s="339"/>
      <c r="Y398" s="339"/>
      <c r="Z398" s="339"/>
      <c r="AA398" s="339"/>
      <c r="AB398" s="339"/>
      <c r="AC398" s="148"/>
      <c r="AD398" s="339">
        <v>0</v>
      </c>
      <c r="AE398" s="339"/>
      <c r="AF398" s="339"/>
      <c r="AG398" s="339"/>
      <c r="AH398" s="339"/>
      <c r="AI398" s="339"/>
      <c r="AJ398" s="63"/>
      <c r="AK398" s="147"/>
      <c r="AL398" s="283"/>
      <c r="AM398" s="149" t="s">
        <v>456</v>
      </c>
      <c r="AN398" s="255"/>
      <c r="AO398" s="255"/>
      <c r="AP398" s="255"/>
      <c r="AQ398" s="255"/>
      <c r="AR398" s="255"/>
      <c r="AS398" s="188"/>
      <c r="AT398" s="188"/>
      <c r="AU398" s="188"/>
      <c r="AV398" s="188"/>
      <c r="AW398" s="188"/>
      <c r="AX398" s="188"/>
      <c r="AY398" s="188"/>
      <c r="AZ398" s="188"/>
      <c r="BA398" s="188"/>
      <c r="BB398" s="188"/>
      <c r="BC398" s="188"/>
      <c r="BD398" s="188"/>
      <c r="BE398" s="339">
        <v>0</v>
      </c>
      <c r="BF398" s="339"/>
      <c r="BG398" s="339"/>
      <c r="BH398" s="339"/>
      <c r="BI398" s="339"/>
      <c r="BJ398" s="339"/>
      <c r="BK398" s="148"/>
      <c r="BL398" s="339">
        <v>0</v>
      </c>
      <c r="BM398" s="339"/>
      <c r="BN398" s="339"/>
      <c r="BO398" s="339"/>
      <c r="BP398" s="339"/>
      <c r="BQ398" s="339"/>
      <c r="BR398" s="138"/>
      <c r="BU398" s="150"/>
    </row>
    <row r="399" spans="1:73" s="149" customFormat="1" ht="15" customHeight="1">
      <c r="A399" s="39" t="s">
        <v>840</v>
      </c>
      <c r="B399" s="75"/>
      <c r="C399" s="154"/>
      <c r="D399" s="149" t="s">
        <v>104</v>
      </c>
      <c r="E399" s="255"/>
      <c r="F399" s="255"/>
      <c r="G399" s="255"/>
      <c r="H399" s="255"/>
      <c r="I399" s="255"/>
      <c r="J399" s="188"/>
      <c r="K399" s="188"/>
      <c r="L399" s="188"/>
      <c r="M399" s="188"/>
      <c r="N399" s="188"/>
      <c r="O399" s="188"/>
      <c r="P399" s="188"/>
      <c r="Q399" s="188"/>
      <c r="R399" s="188"/>
      <c r="S399" s="188"/>
      <c r="T399" s="188"/>
      <c r="U399" s="188"/>
      <c r="V399" s="339">
        <v>3180634000</v>
      </c>
      <c r="W399" s="339"/>
      <c r="X399" s="339"/>
      <c r="Y399" s="339"/>
      <c r="Z399" s="339"/>
      <c r="AA399" s="339"/>
      <c r="AB399" s="339"/>
      <c r="AC399" s="148"/>
      <c r="AD399" s="339">
        <v>2962200000</v>
      </c>
      <c r="AE399" s="339"/>
      <c r="AF399" s="339"/>
      <c r="AG399" s="339"/>
      <c r="AH399" s="339"/>
      <c r="AI399" s="339"/>
      <c r="AJ399" s="63"/>
      <c r="AK399" s="147"/>
      <c r="AL399" s="283"/>
      <c r="AM399" s="149" t="s">
        <v>308</v>
      </c>
      <c r="AN399" s="255"/>
      <c r="AO399" s="255"/>
      <c r="AP399" s="255"/>
      <c r="AQ399" s="255"/>
      <c r="AR399" s="255"/>
      <c r="AS399" s="188"/>
      <c r="AT399" s="188"/>
      <c r="AU399" s="188"/>
      <c r="AV399" s="188"/>
      <c r="AW399" s="188"/>
      <c r="AX399" s="188"/>
      <c r="AY399" s="188"/>
      <c r="AZ399" s="188"/>
      <c r="BA399" s="188"/>
      <c r="BB399" s="188"/>
      <c r="BC399" s="188"/>
      <c r="BD399" s="188"/>
      <c r="BE399" s="339">
        <v>0</v>
      </c>
      <c r="BF399" s="339"/>
      <c r="BG399" s="339"/>
      <c r="BH399" s="339"/>
      <c r="BI399" s="339"/>
      <c r="BJ399" s="339"/>
      <c r="BK399" s="148"/>
      <c r="BL399" s="339">
        <v>0</v>
      </c>
      <c r="BM399" s="339"/>
      <c r="BN399" s="339"/>
      <c r="BO399" s="339"/>
      <c r="BP399" s="339"/>
      <c r="BQ399" s="339"/>
      <c r="BR399" s="138"/>
      <c r="BU399" s="150"/>
    </row>
    <row r="400" spans="1:70" ht="15" customHeight="1">
      <c r="A400" s="39" t="s">
        <v>840</v>
      </c>
      <c r="C400" s="98"/>
      <c r="D400" s="187"/>
      <c r="E400" s="180"/>
      <c r="F400" s="180"/>
      <c r="G400" s="180"/>
      <c r="H400" s="180"/>
      <c r="I400" s="180"/>
      <c r="J400" s="188"/>
      <c r="K400" s="188"/>
      <c r="L400" s="188"/>
      <c r="M400" s="188"/>
      <c r="N400" s="188"/>
      <c r="O400" s="188"/>
      <c r="P400" s="188"/>
      <c r="Q400" s="188"/>
      <c r="R400" s="188"/>
      <c r="S400" s="188"/>
      <c r="T400" s="188"/>
      <c r="U400" s="188"/>
      <c r="AD400" s="104"/>
      <c r="AE400" s="104"/>
      <c r="AF400" s="104"/>
      <c r="AG400" s="104"/>
      <c r="AH400" s="104"/>
      <c r="AI400" s="104"/>
      <c r="AJ400" s="39"/>
      <c r="AK400" s="42"/>
      <c r="AL400" s="98"/>
      <c r="AM400" s="187"/>
      <c r="AN400" s="180"/>
      <c r="AO400" s="180"/>
      <c r="AP400" s="180"/>
      <c r="AQ400" s="180"/>
      <c r="AR400" s="180"/>
      <c r="AS400" s="188"/>
      <c r="AT400" s="188"/>
      <c r="AU400" s="188"/>
      <c r="AV400" s="188"/>
      <c r="AW400" s="188"/>
      <c r="AX400" s="188"/>
      <c r="AY400" s="188"/>
      <c r="AZ400" s="188"/>
      <c r="BA400" s="188"/>
      <c r="BB400" s="188"/>
      <c r="BC400" s="188"/>
      <c r="BD400" s="188"/>
      <c r="BR400" s="104"/>
    </row>
    <row r="401" spans="1:73" s="102" customFormat="1" ht="15" customHeight="1" thickBot="1">
      <c r="A401" s="39" t="s">
        <v>840</v>
      </c>
      <c r="B401" s="70"/>
      <c r="C401" s="105" t="s">
        <v>168</v>
      </c>
      <c r="D401" s="277"/>
      <c r="E401" s="185"/>
      <c r="F401" s="185"/>
      <c r="G401" s="185"/>
      <c r="H401" s="185"/>
      <c r="I401" s="185"/>
      <c r="J401" s="273"/>
      <c r="K401" s="273"/>
      <c r="L401" s="273"/>
      <c r="M401" s="273"/>
      <c r="N401" s="273"/>
      <c r="O401" s="273"/>
      <c r="P401" s="273"/>
      <c r="Q401" s="273"/>
      <c r="R401" s="273"/>
      <c r="S401" s="273"/>
      <c r="T401" s="273"/>
      <c r="U401" s="273"/>
      <c r="V401" s="389">
        <v>0</v>
      </c>
      <c r="W401" s="389"/>
      <c r="X401" s="389"/>
      <c r="Y401" s="389"/>
      <c r="Z401" s="389"/>
      <c r="AA401" s="389"/>
      <c r="AB401" s="389"/>
      <c r="AC401" s="104"/>
      <c r="AD401" s="389">
        <v>0</v>
      </c>
      <c r="AE401" s="389"/>
      <c r="AF401" s="389"/>
      <c r="AG401" s="389"/>
      <c r="AH401" s="389"/>
      <c r="AI401" s="389"/>
      <c r="AJ401" s="39"/>
      <c r="AK401" s="42"/>
      <c r="AL401" s="105" t="s">
        <v>169</v>
      </c>
      <c r="AM401" s="277"/>
      <c r="AN401" s="185"/>
      <c r="AO401" s="185"/>
      <c r="AP401" s="185"/>
      <c r="AQ401" s="185"/>
      <c r="AR401" s="185"/>
      <c r="AS401" s="273"/>
      <c r="AT401" s="273"/>
      <c r="AU401" s="273"/>
      <c r="AV401" s="273"/>
      <c r="AW401" s="273"/>
      <c r="AX401" s="273"/>
      <c r="AY401" s="273"/>
      <c r="AZ401" s="273"/>
      <c r="BA401" s="273"/>
      <c r="BB401" s="273"/>
      <c r="BC401" s="273"/>
      <c r="BD401" s="273"/>
      <c r="BE401" s="389">
        <v>0</v>
      </c>
      <c r="BF401" s="389"/>
      <c r="BG401" s="389"/>
      <c r="BH401" s="389"/>
      <c r="BI401" s="389"/>
      <c r="BJ401" s="389"/>
      <c r="BK401" s="104"/>
      <c r="BL401" s="389">
        <v>0</v>
      </c>
      <c r="BM401" s="389"/>
      <c r="BN401" s="389"/>
      <c r="BO401" s="389"/>
      <c r="BP401" s="389"/>
      <c r="BQ401" s="389"/>
      <c r="BR401" s="104"/>
      <c r="BU401" s="106"/>
    </row>
    <row r="402" spans="1:73" s="102" customFormat="1" ht="15" customHeight="1" thickTop="1">
      <c r="A402" s="39" t="s">
        <v>840</v>
      </c>
      <c r="B402" s="70"/>
      <c r="C402" s="105"/>
      <c r="D402" s="277"/>
      <c r="E402" s="185"/>
      <c r="F402" s="185"/>
      <c r="G402" s="185"/>
      <c r="H402" s="185"/>
      <c r="I402" s="185"/>
      <c r="J402" s="273"/>
      <c r="K402" s="273"/>
      <c r="L402" s="273"/>
      <c r="M402" s="273"/>
      <c r="N402" s="273"/>
      <c r="O402" s="273"/>
      <c r="P402" s="273"/>
      <c r="Q402" s="273"/>
      <c r="R402" s="273"/>
      <c r="S402" s="273"/>
      <c r="T402" s="273"/>
      <c r="U402" s="273"/>
      <c r="V402" s="104"/>
      <c r="W402" s="104"/>
      <c r="X402" s="104"/>
      <c r="Y402" s="104"/>
      <c r="Z402" s="104"/>
      <c r="AA402" s="104"/>
      <c r="AB402" s="104"/>
      <c r="AC402" s="104"/>
      <c r="AD402" s="104"/>
      <c r="AE402" s="104"/>
      <c r="AF402" s="104"/>
      <c r="AG402" s="104"/>
      <c r="AH402" s="104"/>
      <c r="AI402" s="104"/>
      <c r="AJ402" s="39"/>
      <c r="AK402" s="42"/>
      <c r="AL402" s="105"/>
      <c r="AM402" s="277"/>
      <c r="AN402" s="185"/>
      <c r="AO402" s="185"/>
      <c r="AP402" s="185"/>
      <c r="AQ402" s="185"/>
      <c r="AR402" s="185"/>
      <c r="AS402" s="273"/>
      <c r="AT402" s="273"/>
      <c r="AU402" s="273"/>
      <c r="AV402" s="273"/>
      <c r="AW402" s="273"/>
      <c r="AX402" s="273"/>
      <c r="AY402" s="273"/>
      <c r="AZ402" s="273"/>
      <c r="BA402" s="273"/>
      <c r="BB402" s="273"/>
      <c r="BC402" s="273"/>
      <c r="BD402" s="273"/>
      <c r="BE402" s="104"/>
      <c r="BF402" s="104"/>
      <c r="BG402" s="104"/>
      <c r="BH402" s="104"/>
      <c r="BI402" s="104"/>
      <c r="BJ402" s="104"/>
      <c r="BK402" s="104"/>
      <c r="BL402" s="104"/>
      <c r="BM402" s="104"/>
      <c r="BN402" s="104"/>
      <c r="BO402" s="104"/>
      <c r="BP402" s="104"/>
      <c r="BQ402" s="104"/>
      <c r="BR402" s="104"/>
      <c r="BU402" s="106"/>
    </row>
    <row r="403" spans="1:69" ht="15" customHeight="1">
      <c r="A403" s="39" t="s">
        <v>840</v>
      </c>
      <c r="B403" s="71"/>
      <c r="C403" s="284"/>
      <c r="D403" s="285" t="s">
        <v>457</v>
      </c>
      <c r="E403" s="180"/>
      <c r="F403" s="180"/>
      <c r="G403" s="180"/>
      <c r="H403" s="180"/>
      <c r="I403" s="180"/>
      <c r="J403" s="180"/>
      <c r="K403" s="180"/>
      <c r="L403" s="180"/>
      <c r="M403" s="180"/>
      <c r="N403" s="180"/>
      <c r="O403" s="180"/>
      <c r="P403" s="180"/>
      <c r="Q403" s="180"/>
      <c r="R403" s="180"/>
      <c r="S403" s="180"/>
      <c r="T403" s="180"/>
      <c r="U403" s="72"/>
      <c r="AI403" s="138" t="s">
        <v>294</v>
      </c>
      <c r="AJ403" s="39"/>
      <c r="AK403" s="42"/>
      <c r="AL403" s="284" t="s">
        <v>458</v>
      </c>
      <c r="AM403" s="180"/>
      <c r="AN403" s="180"/>
      <c r="AO403" s="180"/>
      <c r="AP403" s="180"/>
      <c r="AQ403" s="180"/>
      <c r="AR403" s="180"/>
      <c r="AS403" s="180"/>
      <c r="AT403" s="180"/>
      <c r="AU403" s="180"/>
      <c r="AV403" s="180"/>
      <c r="AW403" s="180"/>
      <c r="AX403" s="180"/>
      <c r="AY403" s="180"/>
      <c r="AZ403" s="180"/>
      <c r="BA403" s="180"/>
      <c r="BB403" s="180"/>
      <c r="BC403" s="180"/>
      <c r="BD403" s="72"/>
      <c r="BQ403" s="138" t="s">
        <v>459</v>
      </c>
    </row>
    <row r="404" spans="1:69" ht="28.5" customHeight="1">
      <c r="A404" s="39"/>
      <c r="B404" s="71"/>
      <c r="C404" s="284"/>
      <c r="D404" s="185" t="s">
        <v>460</v>
      </c>
      <c r="E404" s="180"/>
      <c r="F404" s="180"/>
      <c r="G404" s="180"/>
      <c r="H404" s="180"/>
      <c r="I404" s="180"/>
      <c r="J404" s="206"/>
      <c r="K404" s="384" t="s">
        <v>461</v>
      </c>
      <c r="L404" s="384"/>
      <c r="M404" s="384"/>
      <c r="N404" s="384"/>
      <c r="O404" s="384"/>
      <c r="P404" s="384"/>
      <c r="Q404" s="384"/>
      <c r="R404" s="384"/>
      <c r="S404" s="384"/>
      <c r="T404" s="384"/>
      <c r="U404" s="384"/>
      <c r="V404" s="384"/>
      <c r="W404" s="286"/>
      <c r="X404" s="385" t="s">
        <v>462</v>
      </c>
      <c r="Y404" s="385"/>
      <c r="Z404" s="385"/>
      <c r="AA404" s="385"/>
      <c r="AB404" s="385"/>
      <c r="AC404" s="385"/>
      <c r="AD404" s="385"/>
      <c r="AE404" s="385"/>
      <c r="AF404" s="385"/>
      <c r="AG404" s="385"/>
      <c r="AH404" s="385"/>
      <c r="AI404" s="385"/>
      <c r="AJ404" s="39"/>
      <c r="AK404" s="42"/>
      <c r="AL404" s="284"/>
      <c r="AM404" s="180"/>
      <c r="AN404" s="180"/>
      <c r="AO404" s="180"/>
      <c r="AP404" s="180"/>
      <c r="AQ404" s="180"/>
      <c r="AR404" s="180"/>
      <c r="AS404" s="180"/>
      <c r="AT404" s="180"/>
      <c r="AU404" s="180"/>
      <c r="AV404" s="180"/>
      <c r="AW404" s="180"/>
      <c r="AX404" s="180"/>
      <c r="AY404" s="180"/>
      <c r="AZ404" s="180"/>
      <c r="BA404" s="180"/>
      <c r="BB404" s="180"/>
      <c r="BC404" s="180"/>
      <c r="BD404" s="72"/>
      <c r="BQ404" s="138"/>
    </row>
    <row r="405" spans="1:73" s="287" customFormat="1" ht="36.75" customHeight="1">
      <c r="A405" s="39" t="s">
        <v>840</v>
      </c>
      <c r="C405" s="267"/>
      <c r="D405" s="267"/>
      <c r="E405" s="267"/>
      <c r="F405" s="267"/>
      <c r="G405" s="267"/>
      <c r="H405" s="267"/>
      <c r="I405" s="267"/>
      <c r="J405" s="386" t="s">
        <v>463</v>
      </c>
      <c r="K405" s="386"/>
      <c r="L405" s="386"/>
      <c r="M405" s="386"/>
      <c r="N405" s="386"/>
      <c r="O405" s="386"/>
      <c r="P405" s="387" t="s">
        <v>464</v>
      </c>
      <c r="Q405" s="387"/>
      <c r="R405" s="387"/>
      <c r="S405" s="387"/>
      <c r="T405" s="388" t="s">
        <v>465</v>
      </c>
      <c r="U405" s="388"/>
      <c r="V405" s="388"/>
      <c r="W405" s="388" t="s">
        <v>466</v>
      </c>
      <c r="X405" s="388"/>
      <c r="Y405" s="388"/>
      <c r="Z405" s="388"/>
      <c r="AA405" s="388"/>
      <c r="AB405" s="388"/>
      <c r="AC405" s="388" t="s">
        <v>464</v>
      </c>
      <c r="AD405" s="388"/>
      <c r="AE405" s="388"/>
      <c r="AF405" s="388"/>
      <c r="AG405" s="388" t="s">
        <v>465</v>
      </c>
      <c r="AH405" s="388"/>
      <c r="AI405" s="388"/>
      <c r="AJ405" s="39"/>
      <c r="AK405" s="42"/>
      <c r="AL405" s="382" t="s">
        <v>467</v>
      </c>
      <c r="AM405" s="382"/>
      <c r="AN405" s="382"/>
      <c r="AO405" s="382"/>
      <c r="AP405" s="382"/>
      <c r="AQ405" s="382"/>
      <c r="AR405" s="382"/>
      <c r="AS405" s="382"/>
      <c r="AT405" s="382"/>
      <c r="AU405" s="382"/>
      <c r="AV405" s="383" t="s">
        <v>468</v>
      </c>
      <c r="AW405" s="383"/>
      <c r="AX405" s="383"/>
      <c r="AY405" s="383"/>
      <c r="AZ405" s="383" t="s">
        <v>469</v>
      </c>
      <c r="BA405" s="383"/>
      <c r="BB405" s="383"/>
      <c r="BC405" s="383"/>
      <c r="BD405" s="380" t="s">
        <v>470</v>
      </c>
      <c r="BE405" s="380"/>
      <c r="BF405" s="380"/>
      <c r="BG405" s="380"/>
      <c r="BH405" s="380"/>
      <c r="BI405" s="380" t="s">
        <v>471</v>
      </c>
      <c r="BJ405" s="380"/>
      <c r="BK405" s="380"/>
      <c r="BL405" s="380"/>
      <c r="BM405" s="380"/>
      <c r="BN405" s="380" t="s">
        <v>472</v>
      </c>
      <c r="BO405" s="380"/>
      <c r="BP405" s="380"/>
      <c r="BQ405" s="380"/>
      <c r="BR405" s="288"/>
      <c r="BU405" s="289"/>
    </row>
    <row r="406" spans="1:73" s="291" customFormat="1" ht="15" customHeight="1">
      <c r="A406" s="39" t="s">
        <v>840</v>
      </c>
      <c r="B406" s="290"/>
      <c r="C406" s="291" t="s">
        <v>473</v>
      </c>
      <c r="M406" s="292"/>
      <c r="N406" s="292"/>
      <c r="O406" s="292"/>
      <c r="P406" s="292"/>
      <c r="U406" s="293"/>
      <c r="V406" s="293"/>
      <c r="W406" s="293"/>
      <c r="X406" s="293"/>
      <c r="Y406" s="293"/>
      <c r="Z406" s="293"/>
      <c r="AA406" s="293"/>
      <c r="AB406" s="293"/>
      <c r="AC406" s="293"/>
      <c r="AD406" s="293"/>
      <c r="AE406" s="293"/>
      <c r="AJ406" s="39"/>
      <c r="AK406" s="42"/>
      <c r="AV406" s="292"/>
      <c r="AW406" s="292"/>
      <c r="AX406" s="292"/>
      <c r="AY406" s="292"/>
      <c r="BD406" s="293"/>
      <c r="BE406" s="293"/>
      <c r="BF406" s="293"/>
      <c r="BG406" s="293"/>
      <c r="BH406" s="293"/>
      <c r="BI406" s="293"/>
      <c r="BJ406" s="293"/>
      <c r="BK406" s="293"/>
      <c r="BL406" s="293"/>
      <c r="BM406" s="293"/>
      <c r="BR406" s="294"/>
      <c r="BU406" s="293"/>
    </row>
    <row r="407" spans="1:73" s="295" customFormat="1" ht="15" customHeight="1">
      <c r="A407" s="39" t="s">
        <v>840</v>
      </c>
      <c r="B407" s="290"/>
      <c r="C407" s="291" t="s">
        <v>474</v>
      </c>
      <c r="M407" s="381"/>
      <c r="N407" s="381"/>
      <c r="O407" s="381"/>
      <c r="P407" s="381"/>
      <c r="Q407" s="378"/>
      <c r="R407" s="378"/>
      <c r="S407" s="378"/>
      <c r="T407" s="378"/>
      <c r="U407" s="377"/>
      <c r="V407" s="377"/>
      <c r="W407" s="377"/>
      <c r="X407" s="377"/>
      <c r="Y407" s="377"/>
      <c r="Z407" s="377"/>
      <c r="AA407" s="377"/>
      <c r="AB407" s="377"/>
      <c r="AC407" s="377"/>
      <c r="AD407" s="377"/>
      <c r="AE407" s="377"/>
      <c r="AF407" s="378"/>
      <c r="AG407" s="378"/>
      <c r="AH407" s="378"/>
      <c r="AI407" s="378"/>
      <c r="AJ407" s="39"/>
      <c r="AK407" s="42"/>
      <c r="AL407" s="296"/>
      <c r="AV407" s="381">
        <v>0</v>
      </c>
      <c r="AW407" s="381"/>
      <c r="AX407" s="381"/>
      <c r="AY407" s="381"/>
      <c r="AZ407" s="378" t="s">
        <v>475</v>
      </c>
      <c r="BA407" s="378"/>
      <c r="BB407" s="378"/>
      <c r="BC407" s="378"/>
      <c r="BD407" s="377">
        <v>0</v>
      </c>
      <c r="BE407" s="377"/>
      <c r="BF407" s="377"/>
      <c r="BG407" s="377"/>
      <c r="BH407" s="377"/>
      <c r="BI407" s="377">
        <v>0</v>
      </c>
      <c r="BJ407" s="377"/>
      <c r="BK407" s="377"/>
      <c r="BL407" s="377"/>
      <c r="BM407" s="377"/>
      <c r="BN407" s="378" t="s">
        <v>476</v>
      </c>
      <c r="BO407" s="378"/>
      <c r="BP407" s="378"/>
      <c r="BQ407" s="378"/>
      <c r="BR407" s="297"/>
      <c r="BU407" s="298"/>
    </row>
    <row r="408" spans="1:73" s="291" customFormat="1" ht="15" customHeight="1">
      <c r="A408" s="39" t="s">
        <v>840</v>
      </c>
      <c r="B408" s="290"/>
      <c r="C408" s="291" t="s">
        <v>477</v>
      </c>
      <c r="M408" s="292"/>
      <c r="N408" s="292"/>
      <c r="O408" s="292"/>
      <c r="P408" s="292"/>
      <c r="U408" s="299"/>
      <c r="V408" s="299"/>
      <c r="W408" s="299"/>
      <c r="X408" s="299"/>
      <c r="Y408" s="299"/>
      <c r="Z408" s="299"/>
      <c r="AA408" s="299"/>
      <c r="AB408" s="299"/>
      <c r="AC408" s="299"/>
      <c r="AD408" s="299"/>
      <c r="AE408" s="299"/>
      <c r="AJ408" s="39"/>
      <c r="AK408" s="42"/>
      <c r="AV408" s="292"/>
      <c r="AW408" s="292"/>
      <c r="AX408" s="292"/>
      <c r="AY408" s="292"/>
      <c r="BD408" s="299"/>
      <c r="BE408" s="299"/>
      <c r="BF408" s="299"/>
      <c r="BG408" s="299"/>
      <c r="BH408" s="299"/>
      <c r="BI408" s="299"/>
      <c r="BJ408" s="299"/>
      <c r="BK408" s="299"/>
      <c r="BL408" s="299"/>
      <c r="BM408" s="299"/>
      <c r="BR408" s="294"/>
      <c r="BU408" s="293"/>
    </row>
    <row r="409" spans="1:73" s="102" customFormat="1" ht="15" customHeight="1" thickBot="1">
      <c r="A409" s="39" t="s">
        <v>840</v>
      </c>
      <c r="B409" s="70"/>
      <c r="C409" s="379" t="s">
        <v>168</v>
      </c>
      <c r="D409" s="379"/>
      <c r="E409" s="379"/>
      <c r="F409" s="379"/>
      <c r="G409" s="379"/>
      <c r="H409" s="379"/>
      <c r="I409" s="379"/>
      <c r="J409" s="379"/>
      <c r="K409" s="379"/>
      <c r="L409" s="379"/>
      <c r="M409" s="373"/>
      <c r="N409" s="373"/>
      <c r="O409" s="373"/>
      <c r="P409" s="373"/>
      <c r="Q409" s="373"/>
      <c r="R409" s="373"/>
      <c r="S409" s="373"/>
      <c r="T409" s="373"/>
      <c r="U409" s="374">
        <v>0</v>
      </c>
      <c r="V409" s="374"/>
      <c r="W409" s="374"/>
      <c r="X409" s="374"/>
      <c r="Y409" s="374"/>
      <c r="Z409" s="374"/>
      <c r="AA409" s="375">
        <v>0</v>
      </c>
      <c r="AB409" s="375"/>
      <c r="AC409" s="375"/>
      <c r="AD409" s="375"/>
      <c r="AE409" s="375"/>
      <c r="AF409" s="376"/>
      <c r="AG409" s="376"/>
      <c r="AH409" s="376"/>
      <c r="AI409" s="376"/>
      <c r="AJ409" s="39"/>
      <c r="AK409" s="42"/>
      <c r="AL409" s="379" t="s">
        <v>169</v>
      </c>
      <c r="AM409" s="379"/>
      <c r="AN409" s="379"/>
      <c r="AO409" s="379"/>
      <c r="AP409" s="379"/>
      <c r="AQ409" s="379"/>
      <c r="AR409" s="379"/>
      <c r="AS409" s="379"/>
      <c r="AT409" s="379"/>
      <c r="AU409" s="379"/>
      <c r="AV409" s="373"/>
      <c r="AW409" s="373"/>
      <c r="AX409" s="373"/>
      <c r="AY409" s="373"/>
      <c r="AZ409" s="373"/>
      <c r="BA409" s="373"/>
      <c r="BB409" s="373"/>
      <c r="BC409" s="373"/>
      <c r="BD409" s="374">
        <v>0</v>
      </c>
      <c r="BE409" s="374"/>
      <c r="BF409" s="374"/>
      <c r="BG409" s="374"/>
      <c r="BH409" s="374"/>
      <c r="BI409" s="375">
        <v>0</v>
      </c>
      <c r="BJ409" s="375"/>
      <c r="BK409" s="375"/>
      <c r="BL409" s="375"/>
      <c r="BM409" s="375"/>
      <c r="BN409" s="376"/>
      <c r="BO409" s="376"/>
      <c r="BP409" s="376"/>
      <c r="BQ409" s="376"/>
      <c r="BR409" s="104"/>
      <c r="BU409" s="106"/>
    </row>
    <row r="410" spans="1:64" ht="15" customHeight="1" thickTop="1">
      <c r="A410" s="39" t="s">
        <v>840</v>
      </c>
      <c r="D410" s="187"/>
      <c r="E410" s="180"/>
      <c r="F410" s="180"/>
      <c r="G410" s="180"/>
      <c r="H410" s="180"/>
      <c r="I410" s="180"/>
      <c r="J410" s="188"/>
      <c r="K410" s="188"/>
      <c r="L410" s="188"/>
      <c r="M410" s="188"/>
      <c r="N410" s="188"/>
      <c r="O410" s="188"/>
      <c r="P410" s="188"/>
      <c r="Q410" s="188"/>
      <c r="R410" s="188"/>
      <c r="S410" s="188"/>
      <c r="T410" s="188"/>
      <c r="U410" s="188"/>
      <c r="V410" s="148"/>
      <c r="W410" s="148"/>
      <c r="X410" s="148"/>
      <c r="Y410" s="148"/>
      <c r="Z410" s="148"/>
      <c r="AA410" s="148"/>
      <c r="AB410" s="148"/>
      <c r="AC410" s="148"/>
      <c r="AD410" s="148"/>
      <c r="AJ410" s="39"/>
      <c r="AK410" s="42"/>
      <c r="AM410" s="187"/>
      <c r="AN410" s="180"/>
      <c r="AO410" s="180"/>
      <c r="AP410" s="180"/>
      <c r="AQ410" s="180"/>
      <c r="AR410" s="180"/>
      <c r="AS410" s="188"/>
      <c r="AT410" s="188"/>
      <c r="AU410" s="188"/>
      <c r="AV410" s="188"/>
      <c r="AW410" s="188"/>
      <c r="AX410" s="188"/>
      <c r="AY410" s="188"/>
      <c r="AZ410" s="188"/>
      <c r="BA410" s="188"/>
      <c r="BB410" s="188"/>
      <c r="BC410" s="188"/>
      <c r="BD410" s="188"/>
      <c r="BE410" s="148"/>
      <c r="BF410" s="148"/>
      <c r="BG410" s="148"/>
      <c r="BH410" s="148"/>
      <c r="BI410" s="148"/>
      <c r="BJ410" s="148"/>
      <c r="BK410" s="148"/>
      <c r="BL410" s="148"/>
    </row>
    <row r="411" spans="1:56" ht="15" customHeight="1">
      <c r="A411" s="39">
        <v>16</v>
      </c>
      <c r="B411" s="70" t="s">
        <v>853</v>
      </c>
      <c r="C411" s="70" t="s">
        <v>478</v>
      </c>
      <c r="D411" s="180"/>
      <c r="E411" s="180"/>
      <c r="F411" s="180"/>
      <c r="G411" s="180"/>
      <c r="H411" s="180"/>
      <c r="I411" s="180"/>
      <c r="J411" s="180"/>
      <c r="K411" s="180"/>
      <c r="L411" s="180"/>
      <c r="M411" s="180"/>
      <c r="N411" s="180"/>
      <c r="O411" s="180"/>
      <c r="P411" s="180"/>
      <c r="Q411" s="180"/>
      <c r="R411" s="180"/>
      <c r="S411" s="180"/>
      <c r="T411" s="180"/>
      <c r="U411" s="180"/>
      <c r="AJ411" s="39">
        <v>16</v>
      </c>
      <c r="AK411" s="42"/>
      <c r="AL411" s="70" t="s">
        <v>479</v>
      </c>
      <c r="AM411" s="180"/>
      <c r="AN411" s="180"/>
      <c r="AO411" s="180"/>
      <c r="AP411" s="180"/>
      <c r="AQ411" s="180"/>
      <c r="AR411" s="180"/>
      <c r="AS411" s="180"/>
      <c r="AT411" s="180"/>
      <c r="AU411" s="180"/>
      <c r="AV411" s="180"/>
      <c r="AW411" s="180"/>
      <c r="AX411" s="180"/>
      <c r="AY411" s="180"/>
      <c r="AZ411" s="180"/>
      <c r="BA411" s="180"/>
      <c r="BB411" s="180"/>
      <c r="BC411" s="180"/>
      <c r="BD411" s="180"/>
    </row>
    <row r="412" spans="1:69" ht="30.75" customHeight="1">
      <c r="A412" s="39" t="s">
        <v>840</v>
      </c>
      <c r="C412" s="300" t="s">
        <v>180</v>
      </c>
      <c r="D412" s="180"/>
      <c r="E412" s="180"/>
      <c r="F412" s="180"/>
      <c r="G412" s="180"/>
      <c r="K412" s="372" t="s">
        <v>397</v>
      </c>
      <c r="L412" s="372"/>
      <c r="M412" s="372"/>
      <c r="N412" s="372"/>
      <c r="O412" s="372"/>
      <c r="P412" s="372"/>
      <c r="Q412" s="372" t="s">
        <v>480</v>
      </c>
      <c r="R412" s="372"/>
      <c r="S412" s="372"/>
      <c r="T412" s="372"/>
      <c r="U412" s="372"/>
      <c r="V412" s="372"/>
      <c r="W412" s="372" t="s">
        <v>481</v>
      </c>
      <c r="X412" s="372"/>
      <c r="Y412" s="372"/>
      <c r="Z412" s="372"/>
      <c r="AA412" s="372"/>
      <c r="AB412" s="372"/>
      <c r="AC412" s="372"/>
      <c r="AD412" s="372" t="s">
        <v>399</v>
      </c>
      <c r="AE412" s="372"/>
      <c r="AF412" s="372"/>
      <c r="AG412" s="372"/>
      <c r="AH412" s="372"/>
      <c r="AI412" s="372"/>
      <c r="AJ412" s="39"/>
      <c r="AK412" s="42"/>
      <c r="AL412" s="300" t="s">
        <v>298</v>
      </c>
      <c r="AM412" s="180"/>
      <c r="AN412" s="180"/>
      <c r="AO412" s="180"/>
      <c r="AP412" s="180"/>
      <c r="AT412" s="372" t="s">
        <v>482</v>
      </c>
      <c r="AU412" s="372"/>
      <c r="AV412" s="372"/>
      <c r="AW412" s="372"/>
      <c r="AX412" s="372" t="s">
        <v>483</v>
      </c>
      <c r="AY412" s="372"/>
      <c r="AZ412" s="372" t="s">
        <v>484</v>
      </c>
      <c r="BA412" s="372"/>
      <c r="BB412" s="372"/>
      <c r="BC412" s="372"/>
      <c r="BD412" s="372"/>
      <c r="BE412" s="372" t="s">
        <v>483</v>
      </c>
      <c r="BF412" s="372" t="s">
        <v>485</v>
      </c>
      <c r="BG412" s="372"/>
      <c r="BH412" s="372"/>
      <c r="BI412" s="372"/>
      <c r="BJ412" s="372"/>
      <c r="BK412" s="372"/>
      <c r="BL412" s="372" t="s">
        <v>486</v>
      </c>
      <c r="BM412" s="372"/>
      <c r="BN412" s="372"/>
      <c r="BO412" s="372"/>
      <c r="BP412" s="372"/>
      <c r="BQ412" s="372"/>
    </row>
    <row r="413" spans="1:73" s="143" customFormat="1" ht="15" customHeight="1">
      <c r="A413" s="39" t="s">
        <v>840</v>
      </c>
      <c r="B413" s="70"/>
      <c r="C413" s="301" t="s">
        <v>487</v>
      </c>
      <c r="D413" s="180"/>
      <c r="E413" s="180"/>
      <c r="F413" s="180"/>
      <c r="G413" s="180"/>
      <c r="K413" s="371"/>
      <c r="L413" s="371"/>
      <c r="M413" s="371"/>
      <c r="N413" s="371"/>
      <c r="O413" s="371"/>
      <c r="P413" s="371"/>
      <c r="Q413" s="371"/>
      <c r="R413" s="371"/>
      <c r="S413" s="371"/>
      <c r="T413" s="371"/>
      <c r="U413" s="371"/>
      <c r="V413" s="371"/>
      <c r="W413" s="371"/>
      <c r="X413" s="371"/>
      <c r="Y413" s="371"/>
      <c r="Z413" s="371"/>
      <c r="AA413" s="371"/>
      <c r="AB413" s="371"/>
      <c r="AC413" s="371"/>
      <c r="AD413" s="371"/>
      <c r="AE413" s="371"/>
      <c r="AF413" s="371"/>
      <c r="AG413" s="371"/>
      <c r="AH413" s="371"/>
      <c r="AI413" s="371"/>
      <c r="AJ413" s="194"/>
      <c r="AK413" s="70"/>
      <c r="AL413" s="301" t="s">
        <v>488</v>
      </c>
      <c r="AM413" s="180"/>
      <c r="AN413" s="180"/>
      <c r="AO413" s="180"/>
      <c r="AP413" s="180"/>
      <c r="AT413" s="371"/>
      <c r="AU413" s="371"/>
      <c r="AV413" s="371"/>
      <c r="AW413" s="371"/>
      <c r="AX413" s="371"/>
      <c r="AY413" s="371"/>
      <c r="AZ413" s="371"/>
      <c r="BA413" s="371"/>
      <c r="BB413" s="371"/>
      <c r="BC413" s="371"/>
      <c r="BD413" s="371"/>
      <c r="BE413" s="371"/>
      <c r="BF413" s="371"/>
      <c r="BG413" s="371"/>
      <c r="BH413" s="371"/>
      <c r="BI413" s="371"/>
      <c r="BJ413" s="371"/>
      <c r="BK413" s="371"/>
      <c r="BL413" s="371"/>
      <c r="BM413" s="371"/>
      <c r="BN413" s="371"/>
      <c r="BO413" s="371"/>
      <c r="BP413" s="371"/>
      <c r="BQ413" s="371"/>
      <c r="BR413" s="72"/>
      <c r="BU413" s="144"/>
    </row>
    <row r="414" spans="1:73" s="143" customFormat="1" ht="15" customHeight="1">
      <c r="A414" s="39" t="s">
        <v>840</v>
      </c>
      <c r="B414" s="78"/>
      <c r="C414" s="302" t="s">
        <v>489</v>
      </c>
      <c r="D414" s="180"/>
      <c r="E414" s="180"/>
      <c r="F414" s="180"/>
      <c r="G414" s="180"/>
      <c r="K414" s="343">
        <v>135000000000</v>
      </c>
      <c r="L414" s="343"/>
      <c r="M414" s="343"/>
      <c r="N414" s="343"/>
      <c r="O414" s="343"/>
      <c r="P414" s="343"/>
      <c r="Q414" s="343">
        <v>0</v>
      </c>
      <c r="R414" s="343"/>
      <c r="S414" s="343"/>
      <c r="T414" s="343"/>
      <c r="U414" s="343"/>
      <c r="V414" s="343"/>
      <c r="W414" s="343">
        <v>0</v>
      </c>
      <c r="X414" s="343"/>
      <c r="Y414" s="343"/>
      <c r="Z414" s="343"/>
      <c r="AA414" s="343"/>
      <c r="AB414" s="343"/>
      <c r="AC414" s="343"/>
      <c r="AD414" s="343">
        <v>135000000000</v>
      </c>
      <c r="AE414" s="343"/>
      <c r="AF414" s="343"/>
      <c r="AG414" s="343"/>
      <c r="AH414" s="343"/>
      <c r="AI414" s="343"/>
      <c r="AJ414" s="39"/>
      <c r="AK414" s="78"/>
      <c r="AL414" s="302" t="s">
        <v>490</v>
      </c>
      <c r="AM414" s="180"/>
      <c r="AN414" s="180"/>
      <c r="AO414" s="180"/>
      <c r="AP414" s="180"/>
      <c r="AT414" s="343">
        <v>135000000000</v>
      </c>
      <c r="AU414" s="343"/>
      <c r="AV414" s="343"/>
      <c r="AW414" s="343"/>
      <c r="AX414" s="343"/>
      <c r="AY414" s="343"/>
      <c r="AZ414" s="343">
        <v>0</v>
      </c>
      <c r="BA414" s="343"/>
      <c r="BB414" s="343"/>
      <c r="BC414" s="343"/>
      <c r="BD414" s="343"/>
      <c r="BE414" s="343"/>
      <c r="BF414" s="343">
        <v>0</v>
      </c>
      <c r="BG414" s="343"/>
      <c r="BH414" s="343"/>
      <c r="BI414" s="343"/>
      <c r="BJ414" s="343"/>
      <c r="BK414" s="343"/>
      <c r="BL414" s="343">
        <v>135000000000</v>
      </c>
      <c r="BM414" s="343"/>
      <c r="BN414" s="343"/>
      <c r="BO414" s="343"/>
      <c r="BP414" s="343"/>
      <c r="BQ414" s="343"/>
      <c r="BR414" s="72"/>
      <c r="BU414" s="144"/>
    </row>
    <row r="415" spans="1:73" s="143" customFormat="1" ht="15" customHeight="1">
      <c r="A415" s="39" t="s">
        <v>840</v>
      </c>
      <c r="B415" s="78"/>
      <c r="C415" s="302" t="s">
        <v>491</v>
      </c>
      <c r="D415" s="180"/>
      <c r="E415" s="180"/>
      <c r="F415" s="180"/>
      <c r="G415" s="180"/>
      <c r="K415" s="343">
        <v>0</v>
      </c>
      <c r="L415" s="343"/>
      <c r="M415" s="343"/>
      <c r="N415" s="343"/>
      <c r="O415" s="343"/>
      <c r="P415" s="343"/>
      <c r="Q415" s="343">
        <v>0</v>
      </c>
      <c r="R415" s="343"/>
      <c r="S415" s="343"/>
      <c r="T415" s="343"/>
      <c r="U415" s="343"/>
      <c r="V415" s="343"/>
      <c r="W415" s="343">
        <v>0</v>
      </c>
      <c r="X415" s="343"/>
      <c r="Y415" s="343"/>
      <c r="Z415" s="343"/>
      <c r="AA415" s="343"/>
      <c r="AB415" s="343"/>
      <c r="AC415" s="343"/>
      <c r="AD415" s="343">
        <v>0</v>
      </c>
      <c r="AE415" s="343"/>
      <c r="AF415" s="343"/>
      <c r="AG415" s="343"/>
      <c r="AH415" s="343"/>
      <c r="AI415" s="343"/>
      <c r="AJ415" s="39"/>
      <c r="AK415" s="78"/>
      <c r="AL415" s="302" t="s">
        <v>492</v>
      </c>
      <c r="AM415" s="180"/>
      <c r="AN415" s="180"/>
      <c r="AO415" s="180"/>
      <c r="AP415" s="180"/>
      <c r="AT415" s="343">
        <v>0</v>
      </c>
      <c r="AU415" s="343"/>
      <c r="AV415" s="343"/>
      <c r="AW415" s="343"/>
      <c r="AX415" s="343"/>
      <c r="AY415" s="343"/>
      <c r="AZ415" s="343">
        <v>0</v>
      </c>
      <c r="BA415" s="343"/>
      <c r="BB415" s="343"/>
      <c r="BC415" s="343"/>
      <c r="BD415" s="343"/>
      <c r="BE415" s="343"/>
      <c r="BF415" s="343">
        <v>0</v>
      </c>
      <c r="BG415" s="343"/>
      <c r="BH415" s="343"/>
      <c r="BI415" s="343"/>
      <c r="BJ415" s="343"/>
      <c r="BK415" s="343"/>
      <c r="BL415" s="343">
        <v>0</v>
      </c>
      <c r="BM415" s="343"/>
      <c r="BN415" s="343"/>
      <c r="BO415" s="343"/>
      <c r="BP415" s="343"/>
      <c r="BQ415" s="343"/>
      <c r="BR415" s="72"/>
      <c r="BU415" s="144"/>
    </row>
    <row r="416" spans="1:73" s="143" customFormat="1" ht="15" customHeight="1">
      <c r="A416" s="39" t="s">
        <v>840</v>
      </c>
      <c r="B416" s="78"/>
      <c r="C416" s="302" t="s">
        <v>493</v>
      </c>
      <c r="D416" s="180"/>
      <c r="E416" s="180"/>
      <c r="F416" s="180"/>
      <c r="G416" s="180"/>
      <c r="K416" s="343">
        <v>0</v>
      </c>
      <c r="L416" s="343"/>
      <c r="M416" s="343"/>
      <c r="N416" s="343"/>
      <c r="O416" s="343"/>
      <c r="P416" s="343"/>
      <c r="Q416" s="343">
        <v>0</v>
      </c>
      <c r="R416" s="343"/>
      <c r="S416" s="343"/>
      <c r="T416" s="343"/>
      <c r="U416" s="343"/>
      <c r="V416" s="343"/>
      <c r="W416" s="343">
        <v>0</v>
      </c>
      <c r="X416" s="343"/>
      <c r="Y416" s="343"/>
      <c r="Z416" s="343"/>
      <c r="AA416" s="343"/>
      <c r="AB416" s="343"/>
      <c r="AC416" s="343"/>
      <c r="AD416" s="343">
        <v>0</v>
      </c>
      <c r="AE416" s="343"/>
      <c r="AF416" s="343"/>
      <c r="AG416" s="343"/>
      <c r="AH416" s="343"/>
      <c r="AI416" s="343"/>
      <c r="AJ416" s="39"/>
      <c r="AK416" s="78"/>
      <c r="AL416" s="302" t="s">
        <v>494</v>
      </c>
      <c r="AM416" s="180"/>
      <c r="AN416" s="180"/>
      <c r="AO416" s="180"/>
      <c r="AP416" s="180"/>
      <c r="AT416" s="343">
        <v>0</v>
      </c>
      <c r="AU416" s="343"/>
      <c r="AV416" s="343"/>
      <c r="AW416" s="343"/>
      <c r="AX416" s="343"/>
      <c r="AY416" s="343"/>
      <c r="AZ416" s="343">
        <v>0</v>
      </c>
      <c r="BA416" s="343"/>
      <c r="BB416" s="343"/>
      <c r="BC416" s="343"/>
      <c r="BD416" s="343"/>
      <c r="BE416" s="343"/>
      <c r="BF416" s="343">
        <v>0</v>
      </c>
      <c r="BG416" s="343"/>
      <c r="BH416" s="343"/>
      <c r="BI416" s="343"/>
      <c r="BJ416" s="343"/>
      <c r="BK416" s="343"/>
      <c r="BL416" s="343">
        <v>0</v>
      </c>
      <c r="BM416" s="343"/>
      <c r="BN416" s="343"/>
      <c r="BO416" s="343"/>
      <c r="BP416" s="343"/>
      <c r="BQ416" s="343"/>
      <c r="BR416" s="72"/>
      <c r="BU416" s="144"/>
    </row>
    <row r="417" spans="1:73" s="143" customFormat="1" ht="15" customHeight="1">
      <c r="A417" s="39" t="s">
        <v>840</v>
      </c>
      <c r="B417" s="78"/>
      <c r="C417" s="302" t="s">
        <v>495</v>
      </c>
      <c r="D417" s="180"/>
      <c r="E417" s="180"/>
      <c r="F417" s="180"/>
      <c r="G417" s="180"/>
      <c r="K417" s="343">
        <v>0</v>
      </c>
      <c r="L417" s="343"/>
      <c r="M417" s="343"/>
      <c r="N417" s="343"/>
      <c r="O417" s="343"/>
      <c r="P417" s="343"/>
      <c r="Q417" s="343">
        <v>0</v>
      </c>
      <c r="R417" s="343"/>
      <c r="S417" s="343"/>
      <c r="T417" s="343"/>
      <c r="U417" s="343"/>
      <c r="V417" s="343"/>
      <c r="W417" s="343">
        <v>0</v>
      </c>
      <c r="X417" s="343"/>
      <c r="Y417" s="343"/>
      <c r="Z417" s="343"/>
      <c r="AA417" s="343"/>
      <c r="AB417" s="343"/>
      <c r="AC417" s="343"/>
      <c r="AD417" s="343">
        <v>0</v>
      </c>
      <c r="AE417" s="343"/>
      <c r="AF417" s="343"/>
      <c r="AG417" s="343"/>
      <c r="AH417" s="343"/>
      <c r="AI417" s="343"/>
      <c r="AJ417" s="39"/>
      <c r="AK417" s="78"/>
      <c r="AL417" s="302" t="s">
        <v>496</v>
      </c>
      <c r="AM417" s="180"/>
      <c r="AN417" s="180"/>
      <c r="AO417" s="180"/>
      <c r="AP417" s="180"/>
      <c r="AT417" s="343">
        <v>0</v>
      </c>
      <c r="AU417" s="343"/>
      <c r="AV417" s="343"/>
      <c r="AW417" s="343"/>
      <c r="AX417" s="343"/>
      <c r="AY417" s="343"/>
      <c r="AZ417" s="343">
        <v>0</v>
      </c>
      <c r="BA417" s="343"/>
      <c r="BB417" s="343"/>
      <c r="BC417" s="343"/>
      <c r="BD417" s="343"/>
      <c r="BE417" s="343"/>
      <c r="BF417" s="343">
        <v>0</v>
      </c>
      <c r="BG417" s="343"/>
      <c r="BH417" s="343"/>
      <c r="BI417" s="343"/>
      <c r="BJ417" s="343"/>
      <c r="BK417" s="343"/>
      <c r="BL417" s="343">
        <v>0</v>
      </c>
      <c r="BM417" s="343"/>
      <c r="BN417" s="343"/>
      <c r="BO417" s="343"/>
      <c r="BP417" s="343"/>
      <c r="BQ417" s="343"/>
      <c r="BR417" s="72"/>
      <c r="BU417" s="144"/>
    </row>
    <row r="418" spans="1:73" s="143" customFormat="1" ht="15" customHeight="1">
      <c r="A418" s="39" t="s">
        <v>840</v>
      </c>
      <c r="B418" s="78"/>
      <c r="C418" s="302" t="s">
        <v>497</v>
      </c>
      <c r="D418" s="180"/>
      <c r="E418" s="180"/>
      <c r="F418" s="180"/>
      <c r="G418" s="180"/>
      <c r="K418" s="343">
        <v>0</v>
      </c>
      <c r="L418" s="343"/>
      <c r="M418" s="343"/>
      <c r="N418" s="343"/>
      <c r="O418" s="343"/>
      <c r="P418" s="343"/>
      <c r="Q418" s="343">
        <v>0</v>
      </c>
      <c r="R418" s="343"/>
      <c r="S418" s="343"/>
      <c r="T418" s="343"/>
      <c r="U418" s="343"/>
      <c r="V418" s="343"/>
      <c r="W418" s="343">
        <v>0</v>
      </c>
      <c r="X418" s="343"/>
      <c r="Y418" s="343"/>
      <c r="Z418" s="343"/>
      <c r="AA418" s="343"/>
      <c r="AB418" s="343"/>
      <c r="AC418" s="343"/>
      <c r="AD418" s="343">
        <v>0</v>
      </c>
      <c r="AE418" s="343"/>
      <c r="AF418" s="343"/>
      <c r="AG418" s="343"/>
      <c r="AH418" s="343"/>
      <c r="AI418" s="343"/>
      <c r="AJ418" s="39"/>
      <c r="AK418" s="78"/>
      <c r="AL418" s="302" t="s">
        <v>498</v>
      </c>
      <c r="AM418" s="180"/>
      <c r="AN418" s="180"/>
      <c r="AO418" s="180"/>
      <c r="AP418" s="180"/>
      <c r="AT418" s="343">
        <v>0</v>
      </c>
      <c r="AU418" s="343"/>
      <c r="AV418" s="343"/>
      <c r="AW418" s="343"/>
      <c r="AX418" s="343"/>
      <c r="AY418" s="343"/>
      <c r="AZ418" s="343">
        <v>0</v>
      </c>
      <c r="BA418" s="343"/>
      <c r="BB418" s="343"/>
      <c r="BC418" s="343"/>
      <c r="BD418" s="343"/>
      <c r="BE418" s="343"/>
      <c r="BF418" s="343">
        <v>0</v>
      </c>
      <c r="BG418" s="343"/>
      <c r="BH418" s="343"/>
      <c r="BI418" s="343"/>
      <c r="BJ418" s="343"/>
      <c r="BK418" s="343"/>
      <c r="BL418" s="343">
        <v>0</v>
      </c>
      <c r="BM418" s="343"/>
      <c r="BN418" s="343"/>
      <c r="BO418" s="343"/>
      <c r="BP418" s="343"/>
      <c r="BQ418" s="343"/>
      <c r="BR418" s="72"/>
      <c r="BU418" s="144"/>
    </row>
    <row r="419" spans="1:73" s="143" customFormat="1" ht="15" customHeight="1">
      <c r="A419" s="39" t="s">
        <v>840</v>
      </c>
      <c r="B419" s="78"/>
      <c r="C419" s="302" t="s">
        <v>499</v>
      </c>
      <c r="D419" s="180"/>
      <c r="E419" s="180"/>
      <c r="F419" s="180"/>
      <c r="G419" s="180"/>
      <c r="K419" s="343">
        <v>0</v>
      </c>
      <c r="L419" s="343"/>
      <c r="M419" s="343"/>
      <c r="N419" s="343"/>
      <c r="O419" s="343"/>
      <c r="P419" s="343"/>
      <c r="Q419" s="343">
        <v>0</v>
      </c>
      <c r="R419" s="343"/>
      <c r="S419" s="343"/>
      <c r="T419" s="343"/>
      <c r="U419" s="343"/>
      <c r="V419" s="343"/>
      <c r="W419" s="343">
        <v>0</v>
      </c>
      <c r="X419" s="343"/>
      <c r="Y419" s="343"/>
      <c r="Z419" s="343"/>
      <c r="AA419" s="343"/>
      <c r="AB419" s="343"/>
      <c r="AC419" s="343"/>
      <c r="AD419" s="343">
        <v>0</v>
      </c>
      <c r="AE419" s="343"/>
      <c r="AF419" s="343"/>
      <c r="AG419" s="343"/>
      <c r="AH419" s="343"/>
      <c r="AI419" s="343"/>
      <c r="AJ419" s="39"/>
      <c r="AK419" s="78"/>
      <c r="AL419" s="302" t="s">
        <v>500</v>
      </c>
      <c r="AM419" s="180"/>
      <c r="AN419" s="180"/>
      <c r="AO419" s="180"/>
      <c r="AP419" s="180"/>
      <c r="AT419" s="343">
        <v>0</v>
      </c>
      <c r="AU419" s="343"/>
      <c r="AV419" s="343"/>
      <c r="AW419" s="343"/>
      <c r="AX419" s="343"/>
      <c r="AY419" s="343"/>
      <c r="AZ419" s="343">
        <v>0</v>
      </c>
      <c r="BA419" s="343"/>
      <c r="BB419" s="343"/>
      <c r="BC419" s="343"/>
      <c r="BD419" s="343"/>
      <c r="BE419" s="343"/>
      <c r="BF419" s="343">
        <v>0</v>
      </c>
      <c r="BG419" s="343"/>
      <c r="BH419" s="343"/>
      <c r="BI419" s="343"/>
      <c r="BJ419" s="343"/>
      <c r="BK419" s="343"/>
      <c r="BL419" s="343">
        <v>0</v>
      </c>
      <c r="BM419" s="343"/>
      <c r="BN419" s="343"/>
      <c r="BO419" s="343"/>
      <c r="BP419" s="343"/>
      <c r="BQ419" s="343"/>
      <c r="BR419" s="72"/>
      <c r="BU419" s="144"/>
    </row>
    <row r="420" spans="1:73" s="143" customFormat="1" ht="15" customHeight="1">
      <c r="A420" s="39" t="s">
        <v>840</v>
      </c>
      <c r="B420" s="78"/>
      <c r="C420" s="302" t="s">
        <v>501</v>
      </c>
      <c r="D420" s="180"/>
      <c r="E420" s="180"/>
      <c r="F420" s="180"/>
      <c r="G420" s="180"/>
      <c r="K420" s="343">
        <v>0</v>
      </c>
      <c r="L420" s="343"/>
      <c r="M420" s="343"/>
      <c r="N420" s="343"/>
      <c r="O420" s="343"/>
      <c r="P420" s="343"/>
      <c r="Q420" s="343">
        <v>0</v>
      </c>
      <c r="R420" s="343"/>
      <c r="S420" s="343"/>
      <c r="T420" s="343"/>
      <c r="U420" s="343"/>
      <c r="V420" s="343"/>
      <c r="W420" s="343">
        <v>0</v>
      </c>
      <c r="X420" s="343"/>
      <c r="Y420" s="343"/>
      <c r="Z420" s="343"/>
      <c r="AA420" s="343"/>
      <c r="AB420" s="343"/>
      <c r="AC420" s="343"/>
      <c r="AD420" s="343">
        <v>0</v>
      </c>
      <c r="AE420" s="343"/>
      <c r="AF420" s="343"/>
      <c r="AG420" s="343"/>
      <c r="AH420" s="343"/>
      <c r="AI420" s="343"/>
      <c r="AJ420" s="39"/>
      <c r="AK420" s="78"/>
      <c r="AL420" s="302" t="s">
        <v>502</v>
      </c>
      <c r="AM420" s="180"/>
      <c r="AN420" s="180"/>
      <c r="AO420" s="180"/>
      <c r="AP420" s="180"/>
      <c r="AT420" s="343">
        <v>0</v>
      </c>
      <c r="AU420" s="343"/>
      <c r="AV420" s="343"/>
      <c r="AW420" s="343"/>
      <c r="AX420" s="343"/>
      <c r="AY420" s="343"/>
      <c r="AZ420" s="343">
        <v>0</v>
      </c>
      <c r="BA420" s="343"/>
      <c r="BB420" s="343"/>
      <c r="BC420" s="343"/>
      <c r="BD420" s="343"/>
      <c r="BE420" s="343"/>
      <c r="BF420" s="343">
        <v>0</v>
      </c>
      <c r="BG420" s="343"/>
      <c r="BH420" s="343"/>
      <c r="BI420" s="343"/>
      <c r="BJ420" s="343"/>
      <c r="BK420" s="343"/>
      <c r="BL420" s="343">
        <v>0</v>
      </c>
      <c r="BM420" s="343"/>
      <c r="BN420" s="343"/>
      <c r="BO420" s="343"/>
      <c r="BP420" s="343"/>
      <c r="BQ420" s="343"/>
      <c r="BR420" s="72"/>
      <c r="BU420" s="144"/>
    </row>
    <row r="421" spans="1:73" s="143" customFormat="1" ht="15" customHeight="1">
      <c r="A421" s="39" t="s">
        <v>840</v>
      </c>
      <c r="B421" s="78"/>
      <c r="C421" s="302" t="s">
        <v>503</v>
      </c>
      <c r="D421" s="180"/>
      <c r="E421" s="180"/>
      <c r="F421" s="180"/>
      <c r="G421" s="180"/>
      <c r="K421" s="343">
        <v>1517438998</v>
      </c>
      <c r="L421" s="343"/>
      <c r="M421" s="343"/>
      <c r="N421" s="343"/>
      <c r="O421" s="343"/>
      <c r="P421" s="343"/>
      <c r="Q421" s="343">
        <v>0</v>
      </c>
      <c r="R421" s="343"/>
      <c r="S421" s="343"/>
      <c r="T421" s="343"/>
      <c r="U421" s="343"/>
      <c r="V421" s="343"/>
      <c r="W421" s="343">
        <v>0</v>
      </c>
      <c r="X421" s="343"/>
      <c r="Y421" s="343"/>
      <c r="Z421" s="343"/>
      <c r="AA421" s="343"/>
      <c r="AB421" s="343"/>
      <c r="AC421" s="343"/>
      <c r="AD421" s="343">
        <f>+K421+Q421-W421</f>
        <v>1517438998</v>
      </c>
      <c r="AE421" s="343"/>
      <c r="AF421" s="343"/>
      <c r="AG421" s="343"/>
      <c r="AH421" s="343"/>
      <c r="AI421" s="343"/>
      <c r="AJ421" s="39"/>
      <c r="AK421" s="78"/>
      <c r="AL421" s="302" t="s">
        <v>504</v>
      </c>
      <c r="AM421" s="180"/>
      <c r="AN421" s="180"/>
      <c r="AO421" s="180"/>
      <c r="AP421" s="180"/>
      <c r="AT421" s="343">
        <v>198098784</v>
      </c>
      <c r="AU421" s="343"/>
      <c r="AV421" s="343"/>
      <c r="AW421" s="343"/>
      <c r="AX421" s="343"/>
      <c r="AY421" s="343"/>
      <c r="AZ421" s="343">
        <v>0</v>
      </c>
      <c r="BA421" s="343"/>
      <c r="BB421" s="343"/>
      <c r="BC421" s="343"/>
      <c r="BD421" s="343"/>
      <c r="BE421" s="343"/>
      <c r="BF421" s="343">
        <v>132800234</v>
      </c>
      <c r="BG421" s="343"/>
      <c r="BH421" s="343"/>
      <c r="BI421" s="343"/>
      <c r="BJ421" s="343"/>
      <c r="BK421" s="343"/>
      <c r="BL421" s="343">
        <v>65298550</v>
      </c>
      <c r="BM421" s="343"/>
      <c r="BN421" s="343"/>
      <c r="BO421" s="343"/>
      <c r="BP421" s="343"/>
      <c r="BQ421" s="343"/>
      <c r="BR421" s="72"/>
      <c r="BU421" s="144"/>
    </row>
    <row r="422" spans="1:73" s="143" customFormat="1" ht="15" customHeight="1">
      <c r="A422" s="39"/>
      <c r="B422" s="78"/>
      <c r="C422" s="302" t="s">
        <v>505</v>
      </c>
      <c r="D422" s="180"/>
      <c r="E422" s="180"/>
      <c r="F422" s="180"/>
      <c r="G422" s="180"/>
      <c r="K422" s="343">
        <v>978149061</v>
      </c>
      <c r="L422" s="343"/>
      <c r="M422" s="343"/>
      <c r="N422" s="343"/>
      <c r="O422" s="343"/>
      <c r="P422" s="343"/>
      <c r="Q422" s="343">
        <v>0</v>
      </c>
      <c r="R422" s="343"/>
      <c r="S422" s="343"/>
      <c r="T422" s="343"/>
      <c r="U422" s="343"/>
      <c r="V422" s="343"/>
      <c r="W422" s="343">
        <v>0</v>
      </c>
      <c r="X422" s="343"/>
      <c r="Y422" s="343"/>
      <c r="Z422" s="343"/>
      <c r="AA422" s="343"/>
      <c r="AB422" s="343"/>
      <c r="AC422" s="343"/>
      <c r="AD422" s="343">
        <f>+K422+Q422-W422</f>
        <v>978149061</v>
      </c>
      <c r="AE422" s="343"/>
      <c r="AF422" s="343"/>
      <c r="AG422" s="343"/>
      <c r="AH422" s="343"/>
      <c r="AI422" s="343"/>
      <c r="AJ422" s="39"/>
      <c r="AK422" s="78"/>
      <c r="AL422" s="302"/>
      <c r="AM422" s="180"/>
      <c r="AN422" s="180"/>
      <c r="AO422" s="180"/>
      <c r="AP422" s="180"/>
      <c r="AT422" s="85"/>
      <c r="AU422" s="85"/>
      <c r="AV422" s="85"/>
      <c r="AW422" s="85"/>
      <c r="AX422" s="85"/>
      <c r="AY422" s="85"/>
      <c r="AZ422" s="85"/>
      <c r="BA422" s="85"/>
      <c r="BB422" s="85"/>
      <c r="BC422" s="85"/>
      <c r="BD422" s="85"/>
      <c r="BE422" s="85"/>
      <c r="BF422" s="85"/>
      <c r="BG422" s="85"/>
      <c r="BH422" s="85"/>
      <c r="BI422" s="85"/>
      <c r="BJ422" s="85"/>
      <c r="BK422" s="85"/>
      <c r="BL422" s="85"/>
      <c r="BM422" s="85"/>
      <c r="BN422" s="85"/>
      <c r="BO422" s="85"/>
      <c r="BP422" s="85"/>
      <c r="BQ422" s="85"/>
      <c r="BR422" s="72"/>
      <c r="BU422" s="144"/>
    </row>
    <row r="423" spans="1:73" s="143" customFormat="1" ht="15" customHeight="1">
      <c r="A423" s="39" t="s">
        <v>840</v>
      </c>
      <c r="B423" s="78"/>
      <c r="C423" s="302" t="s">
        <v>506</v>
      </c>
      <c r="D423" s="180"/>
      <c r="E423" s="180"/>
      <c r="F423" s="180"/>
      <c r="G423" s="180"/>
      <c r="K423" s="343">
        <v>0</v>
      </c>
      <c r="L423" s="343"/>
      <c r="M423" s="343"/>
      <c r="N423" s="343"/>
      <c r="O423" s="343"/>
      <c r="P423" s="343"/>
      <c r="Q423" s="343">
        <v>0</v>
      </c>
      <c r="R423" s="343"/>
      <c r="S423" s="343"/>
      <c r="T423" s="343"/>
      <c r="U423" s="343"/>
      <c r="V423" s="343"/>
      <c r="W423" s="343">
        <v>0</v>
      </c>
      <c r="X423" s="343"/>
      <c r="Y423" s="343"/>
      <c r="Z423" s="343"/>
      <c r="AA423" s="343"/>
      <c r="AB423" s="343"/>
      <c r="AC423" s="343"/>
      <c r="AD423" s="343">
        <f>+K423+Q423-W423</f>
        <v>0</v>
      </c>
      <c r="AE423" s="343"/>
      <c r="AF423" s="343"/>
      <c r="AG423" s="343"/>
      <c r="AH423" s="343"/>
      <c r="AI423" s="343"/>
      <c r="AJ423" s="39"/>
      <c r="AK423" s="78"/>
      <c r="AL423" s="302" t="s">
        <v>507</v>
      </c>
      <c r="AM423" s="180"/>
      <c r="AN423" s="180"/>
      <c r="AO423" s="180"/>
      <c r="AP423" s="180"/>
      <c r="AT423" s="343">
        <v>0</v>
      </c>
      <c r="AU423" s="343"/>
      <c r="AV423" s="343"/>
      <c r="AW423" s="343"/>
      <c r="AX423" s="343"/>
      <c r="AY423" s="343"/>
      <c r="AZ423" s="343">
        <v>0</v>
      </c>
      <c r="BA423" s="343"/>
      <c r="BB423" s="343"/>
      <c r="BC423" s="343"/>
      <c r="BD423" s="343"/>
      <c r="BE423" s="343"/>
      <c r="BF423" s="343">
        <v>0</v>
      </c>
      <c r="BG423" s="343"/>
      <c r="BH423" s="343"/>
      <c r="BI423" s="343"/>
      <c r="BJ423" s="343"/>
      <c r="BK423" s="343"/>
      <c r="BL423" s="343">
        <v>0</v>
      </c>
      <c r="BM423" s="343"/>
      <c r="BN423" s="343"/>
      <c r="BO423" s="343"/>
      <c r="BP423" s="343"/>
      <c r="BQ423" s="343"/>
      <c r="BR423" s="72"/>
      <c r="BU423" s="144"/>
    </row>
    <row r="424" spans="1:73" s="143" customFormat="1" ht="15" customHeight="1">
      <c r="A424" s="39" t="s">
        <v>840</v>
      </c>
      <c r="B424" s="78"/>
      <c r="C424" s="302" t="s">
        <v>508</v>
      </c>
      <c r="D424" s="180"/>
      <c r="E424" s="180"/>
      <c r="F424" s="180"/>
      <c r="G424" s="180"/>
      <c r="K424" s="343">
        <v>14377139643</v>
      </c>
      <c r="L424" s="343"/>
      <c r="M424" s="343"/>
      <c r="N424" s="343"/>
      <c r="O424" s="343"/>
      <c r="P424" s="343"/>
      <c r="W424" s="370">
        <f>+-11847257539</f>
        <v>-11847257539</v>
      </c>
      <c r="X424" s="370"/>
      <c r="Y424" s="370"/>
      <c r="Z424" s="370"/>
      <c r="AA424" s="370"/>
      <c r="AB424" s="370"/>
      <c r="AC424" s="370"/>
      <c r="AD424" s="343">
        <f>K424+W424</f>
        <v>2529882104</v>
      </c>
      <c r="AE424" s="343"/>
      <c r="AF424" s="343"/>
      <c r="AG424" s="343"/>
      <c r="AH424" s="343"/>
      <c r="AI424" s="343"/>
      <c r="AJ424" s="39"/>
      <c r="AK424" s="78"/>
      <c r="AL424" s="302" t="s">
        <v>509</v>
      </c>
      <c r="AM424" s="180"/>
      <c r="AN424" s="180"/>
      <c r="AO424" s="180"/>
      <c r="AP424" s="180"/>
      <c r="AT424" s="343">
        <v>8586826862</v>
      </c>
      <c r="AU424" s="343"/>
      <c r="AV424" s="343"/>
      <c r="AW424" s="343"/>
      <c r="AX424" s="343"/>
      <c r="AY424" s="343"/>
      <c r="AZ424" s="343">
        <v>3238563984</v>
      </c>
      <c r="BA424" s="343"/>
      <c r="BB424" s="343"/>
      <c r="BC424" s="343"/>
      <c r="BD424" s="343"/>
      <c r="BE424" s="343"/>
      <c r="BF424" s="343">
        <v>0</v>
      </c>
      <c r="BG424" s="343"/>
      <c r="BH424" s="343"/>
      <c r="BI424" s="343"/>
      <c r="BJ424" s="343"/>
      <c r="BK424" s="343"/>
      <c r="BL424" s="343">
        <v>11825390846</v>
      </c>
      <c r="BM424" s="343"/>
      <c r="BN424" s="343"/>
      <c r="BO424" s="343"/>
      <c r="BP424" s="343"/>
      <c r="BQ424" s="343"/>
      <c r="BR424" s="72"/>
      <c r="BU424" s="144"/>
    </row>
    <row r="425" spans="1:73" s="102" customFormat="1" ht="15" customHeight="1" thickBot="1">
      <c r="A425" s="39" t="s">
        <v>840</v>
      </c>
      <c r="B425" s="70"/>
      <c r="C425" s="303" t="s">
        <v>200</v>
      </c>
      <c r="D425" s="304"/>
      <c r="E425" s="305"/>
      <c r="F425" s="305"/>
      <c r="G425" s="305"/>
      <c r="H425" s="305"/>
      <c r="I425" s="305"/>
      <c r="J425" s="305"/>
      <c r="K425" s="335">
        <f>SUM(K414:P424)</f>
        <v>151872727702</v>
      </c>
      <c r="L425" s="335"/>
      <c r="M425" s="335"/>
      <c r="N425" s="335"/>
      <c r="O425" s="335"/>
      <c r="P425" s="335"/>
      <c r="Q425" s="335">
        <f>SUM(Q414:V424)</f>
        <v>0</v>
      </c>
      <c r="R425" s="335"/>
      <c r="S425" s="335"/>
      <c r="T425" s="335"/>
      <c r="U425" s="335"/>
      <c r="V425" s="335"/>
      <c r="W425" s="369">
        <f>SUM(W414:AC424)</f>
        <v>-11847257539</v>
      </c>
      <c r="X425" s="369"/>
      <c r="Y425" s="369"/>
      <c r="Z425" s="369"/>
      <c r="AA425" s="369"/>
      <c r="AB425" s="369"/>
      <c r="AC425" s="369"/>
      <c r="AD425" s="335">
        <f>SUM(AD414:AI424)</f>
        <v>140025470163</v>
      </c>
      <c r="AE425" s="335"/>
      <c r="AF425" s="335"/>
      <c r="AG425" s="335"/>
      <c r="AH425" s="335"/>
      <c r="AI425" s="335"/>
      <c r="AJ425" s="39"/>
      <c r="AK425" s="70"/>
      <c r="AL425" s="303" t="s">
        <v>169</v>
      </c>
      <c r="AM425" s="304"/>
      <c r="AN425" s="305"/>
      <c r="AO425" s="305"/>
      <c r="AP425" s="305"/>
      <c r="AQ425" s="305"/>
      <c r="AR425" s="305"/>
      <c r="AS425" s="305"/>
      <c r="AT425" s="333">
        <v>143784925646</v>
      </c>
      <c r="AU425" s="333"/>
      <c r="AV425" s="333"/>
      <c r="AW425" s="333"/>
      <c r="AX425" s="333"/>
      <c r="AY425" s="333"/>
      <c r="AZ425" s="333">
        <v>3238563984</v>
      </c>
      <c r="BA425" s="333"/>
      <c r="BB425" s="333"/>
      <c r="BC425" s="333"/>
      <c r="BD425" s="333"/>
      <c r="BE425" s="333"/>
      <c r="BF425" s="333">
        <v>132800234</v>
      </c>
      <c r="BG425" s="333"/>
      <c r="BH425" s="333"/>
      <c r="BI425" s="333"/>
      <c r="BJ425" s="333"/>
      <c r="BK425" s="333"/>
      <c r="BL425" s="333">
        <v>146890689396</v>
      </c>
      <c r="BM425" s="333"/>
      <c r="BN425" s="333"/>
      <c r="BO425" s="333"/>
      <c r="BP425" s="333"/>
      <c r="BQ425" s="333"/>
      <c r="BR425" s="104"/>
      <c r="BU425" s="106"/>
    </row>
    <row r="426" spans="1:73" s="102" customFormat="1" ht="15" customHeight="1" thickTop="1">
      <c r="A426" s="39"/>
      <c r="B426" s="70"/>
      <c r="C426" s="167" t="s">
        <v>510</v>
      </c>
      <c r="D426" s="277"/>
      <c r="E426" s="185"/>
      <c r="F426" s="185"/>
      <c r="G426" s="185"/>
      <c r="H426" s="185"/>
      <c r="I426" s="185"/>
      <c r="J426" s="185"/>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39"/>
      <c r="AK426" s="70"/>
      <c r="AL426" s="105"/>
      <c r="AM426" s="277"/>
      <c r="AN426" s="185"/>
      <c r="AO426" s="185"/>
      <c r="AP426" s="185"/>
      <c r="AQ426" s="185"/>
      <c r="AR426" s="185"/>
      <c r="AS426" s="185"/>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104"/>
      <c r="BU426" s="106"/>
    </row>
    <row r="427" spans="1:73" s="136" customFormat="1" ht="15" customHeight="1">
      <c r="A427" s="39" t="s">
        <v>840</v>
      </c>
      <c r="B427" s="70"/>
      <c r="C427" s="306"/>
      <c r="D427" s="185"/>
      <c r="E427" s="185"/>
      <c r="F427" s="185"/>
      <c r="G427" s="185"/>
      <c r="H427" s="185"/>
      <c r="I427" s="185"/>
      <c r="J427" s="307"/>
      <c r="K427" s="307"/>
      <c r="L427" s="307"/>
      <c r="M427" s="307"/>
      <c r="N427" s="307"/>
      <c r="O427" s="307"/>
      <c r="P427" s="307"/>
      <c r="Q427" s="307"/>
      <c r="R427" s="307"/>
      <c r="S427" s="307"/>
      <c r="T427" s="307"/>
      <c r="U427" s="307"/>
      <c r="V427" s="307"/>
      <c r="W427" s="307"/>
      <c r="X427" s="307"/>
      <c r="Y427" s="307"/>
      <c r="Z427" s="307"/>
      <c r="AA427" s="307"/>
      <c r="AB427" s="307"/>
      <c r="AC427" s="307"/>
      <c r="AD427" s="307"/>
      <c r="AE427" s="307"/>
      <c r="AF427" s="307"/>
      <c r="AG427" s="307"/>
      <c r="AH427" s="307"/>
      <c r="AI427" s="307"/>
      <c r="AJ427" s="39"/>
      <c r="AK427" s="42"/>
      <c r="AL427" s="306"/>
      <c r="AM427" s="185"/>
      <c r="AN427" s="185"/>
      <c r="AO427" s="185"/>
      <c r="AP427" s="185"/>
      <c r="AQ427" s="185"/>
      <c r="AR427" s="185"/>
      <c r="AS427" s="307"/>
      <c r="AT427" s="307"/>
      <c r="AU427" s="307"/>
      <c r="AV427" s="307"/>
      <c r="AW427" s="307"/>
      <c r="AX427" s="307"/>
      <c r="AY427" s="307"/>
      <c r="AZ427" s="307"/>
      <c r="BA427" s="307"/>
      <c r="BB427" s="307"/>
      <c r="BC427" s="307"/>
      <c r="BD427" s="307"/>
      <c r="BE427" s="307"/>
      <c r="BF427" s="307"/>
      <c r="BG427" s="307"/>
      <c r="BH427" s="307"/>
      <c r="BI427" s="307"/>
      <c r="BJ427" s="307"/>
      <c r="BK427" s="307"/>
      <c r="BL427" s="307"/>
      <c r="BM427" s="307"/>
      <c r="BN427" s="307"/>
      <c r="BO427" s="307"/>
      <c r="BP427" s="307"/>
      <c r="BQ427" s="307"/>
      <c r="BR427" s="307"/>
      <c r="BU427" s="137"/>
    </row>
    <row r="428" spans="1:73" s="102" customFormat="1" ht="15" customHeight="1">
      <c r="A428" s="39" t="s">
        <v>511</v>
      </c>
      <c r="B428" s="70" t="s">
        <v>853</v>
      </c>
      <c r="C428" s="105" t="s">
        <v>512</v>
      </c>
      <c r="D428" s="277"/>
      <c r="E428" s="185"/>
      <c r="F428" s="185"/>
      <c r="G428" s="185"/>
      <c r="H428" s="185"/>
      <c r="I428" s="185"/>
      <c r="J428" s="185"/>
      <c r="K428" s="273"/>
      <c r="L428" s="273"/>
      <c r="M428" s="273"/>
      <c r="N428" s="273"/>
      <c r="O428" s="273"/>
      <c r="P428" s="273"/>
      <c r="Q428" s="273"/>
      <c r="R428" s="273"/>
      <c r="S428" s="273"/>
      <c r="T428" s="273"/>
      <c r="U428" s="104"/>
      <c r="V428" s="104"/>
      <c r="W428" s="104"/>
      <c r="X428" s="104"/>
      <c r="Y428" s="104"/>
      <c r="Z428" s="104"/>
      <c r="AA428" s="104"/>
      <c r="AB428" s="104"/>
      <c r="AC428" s="104"/>
      <c r="AD428" s="104"/>
      <c r="AE428" s="104"/>
      <c r="AF428" s="104"/>
      <c r="AG428" s="104"/>
      <c r="AH428" s="104"/>
      <c r="AI428" s="104"/>
      <c r="AJ428" s="39" t="s">
        <v>511</v>
      </c>
      <c r="AK428" s="42"/>
      <c r="AL428" s="105" t="s">
        <v>513</v>
      </c>
      <c r="AM428" s="277"/>
      <c r="AN428" s="185"/>
      <c r="AO428" s="185"/>
      <c r="AP428" s="185"/>
      <c r="AQ428" s="185"/>
      <c r="AR428" s="185"/>
      <c r="AS428" s="185"/>
      <c r="AT428" s="273"/>
      <c r="AU428" s="273"/>
      <c r="AV428" s="273"/>
      <c r="AW428" s="273"/>
      <c r="AX428" s="273"/>
      <c r="AY428" s="273"/>
      <c r="AZ428" s="273"/>
      <c r="BA428" s="273"/>
      <c r="BB428" s="273"/>
      <c r="BC428" s="273"/>
      <c r="BD428" s="104"/>
      <c r="BE428" s="104"/>
      <c r="BF428" s="104"/>
      <c r="BG428" s="104"/>
      <c r="BH428" s="104"/>
      <c r="BI428" s="104"/>
      <c r="BJ428" s="104"/>
      <c r="BK428" s="104"/>
      <c r="BL428" s="104"/>
      <c r="BM428" s="104"/>
      <c r="BN428" s="104"/>
      <c r="BO428" s="104"/>
      <c r="BP428" s="104"/>
      <c r="BQ428" s="104"/>
      <c r="BR428" s="104"/>
      <c r="BU428" s="106"/>
    </row>
    <row r="429" spans="1:73" s="102" customFormat="1" ht="15" customHeight="1">
      <c r="A429" s="39"/>
      <c r="B429" s="70"/>
      <c r="C429" s="105" t="s">
        <v>514</v>
      </c>
      <c r="D429" s="277"/>
      <c r="E429" s="185"/>
      <c r="F429" s="185"/>
      <c r="G429" s="185"/>
      <c r="H429" s="185"/>
      <c r="I429" s="185"/>
      <c r="J429" s="185"/>
      <c r="K429" s="273"/>
      <c r="L429" s="273"/>
      <c r="M429" s="273"/>
      <c r="N429" s="273"/>
      <c r="O429" s="273"/>
      <c r="P429" s="273"/>
      <c r="Q429" s="273"/>
      <c r="R429" s="273"/>
      <c r="S429" s="273"/>
      <c r="T429" s="273"/>
      <c r="U429" s="104"/>
      <c r="V429" s="104"/>
      <c r="W429" s="104"/>
      <c r="X429" s="104"/>
      <c r="Y429" s="104"/>
      <c r="Z429" s="104"/>
      <c r="AA429" s="104"/>
      <c r="AB429" s="104"/>
      <c r="AC429" s="104"/>
      <c r="AD429" s="104"/>
      <c r="AE429" s="104"/>
      <c r="AF429" s="104"/>
      <c r="AG429" s="104"/>
      <c r="AH429" s="104"/>
      <c r="AI429" s="104"/>
      <c r="AJ429" s="39"/>
      <c r="AK429" s="42"/>
      <c r="AL429" s="105"/>
      <c r="AM429" s="277"/>
      <c r="AN429" s="185"/>
      <c r="AO429" s="185"/>
      <c r="AP429" s="185"/>
      <c r="AQ429" s="185"/>
      <c r="AR429" s="185"/>
      <c r="AS429" s="185"/>
      <c r="AT429" s="273"/>
      <c r="AU429" s="273"/>
      <c r="AV429" s="273"/>
      <c r="AW429" s="273"/>
      <c r="AX429" s="273"/>
      <c r="AY429" s="273"/>
      <c r="AZ429" s="273"/>
      <c r="BA429" s="273"/>
      <c r="BB429" s="273"/>
      <c r="BC429" s="273"/>
      <c r="BD429" s="104"/>
      <c r="BE429" s="104"/>
      <c r="BF429" s="104"/>
      <c r="BG429" s="104"/>
      <c r="BH429" s="104"/>
      <c r="BI429" s="104"/>
      <c r="BJ429" s="104"/>
      <c r="BK429" s="104"/>
      <c r="BL429" s="104"/>
      <c r="BM429" s="104"/>
      <c r="BN429" s="104"/>
      <c r="BO429" s="104"/>
      <c r="BP429" s="104"/>
      <c r="BQ429" s="104"/>
      <c r="BR429" s="104"/>
      <c r="BU429" s="106"/>
    </row>
    <row r="430" spans="1:70" ht="31.5" customHeight="1">
      <c r="A430" s="39" t="s">
        <v>840</v>
      </c>
      <c r="B430" s="78"/>
      <c r="C430" s="167"/>
      <c r="D430" s="187"/>
      <c r="E430" s="180"/>
      <c r="F430" s="180"/>
      <c r="G430" s="180"/>
      <c r="H430" s="180"/>
      <c r="I430" s="180"/>
      <c r="J430" s="180"/>
      <c r="K430" s="188"/>
      <c r="L430" s="188"/>
      <c r="S430" s="188"/>
      <c r="T430" s="188"/>
      <c r="V430" s="334" t="s">
        <v>515</v>
      </c>
      <c r="W430" s="334"/>
      <c r="X430" s="334"/>
      <c r="Y430" s="334"/>
      <c r="Z430" s="334"/>
      <c r="AA430" s="334"/>
      <c r="AB430" s="334"/>
      <c r="AC430" s="71"/>
      <c r="AD430" s="334" t="s">
        <v>516</v>
      </c>
      <c r="AE430" s="334"/>
      <c r="AF430" s="334"/>
      <c r="AG430" s="334"/>
      <c r="AH430" s="334"/>
      <c r="AI430" s="334"/>
      <c r="AJ430" s="39"/>
      <c r="AK430" s="42"/>
      <c r="AL430" s="167"/>
      <c r="AM430" s="187"/>
      <c r="AN430" s="180"/>
      <c r="AO430" s="180"/>
      <c r="AP430" s="180"/>
      <c r="AQ430" s="180"/>
      <c r="AR430" s="180"/>
      <c r="AS430" s="180"/>
      <c r="AT430" s="188"/>
      <c r="AU430" s="188"/>
      <c r="BB430" s="188"/>
      <c r="BC430" s="188"/>
      <c r="BE430" s="336" t="s">
        <v>517</v>
      </c>
      <c r="BF430" s="336"/>
      <c r="BG430" s="336"/>
      <c r="BH430" s="336"/>
      <c r="BI430" s="336"/>
      <c r="BJ430" s="336"/>
      <c r="BK430" s="71"/>
      <c r="BL430" s="336" t="s">
        <v>518</v>
      </c>
      <c r="BM430" s="336"/>
      <c r="BN430" s="336"/>
      <c r="BO430" s="336"/>
      <c r="BP430" s="336"/>
      <c r="BQ430" s="336"/>
      <c r="BR430" s="276"/>
    </row>
    <row r="431" spans="1:70" ht="19.5" customHeight="1">
      <c r="A431" s="39"/>
      <c r="B431" s="78"/>
      <c r="C431" s="167" t="s">
        <v>519</v>
      </c>
      <c r="D431" s="187"/>
      <c r="E431" s="180"/>
      <c r="F431" s="180"/>
      <c r="G431" s="180"/>
      <c r="H431" s="180"/>
      <c r="I431" s="180"/>
      <c r="J431" s="180"/>
      <c r="K431" s="188"/>
      <c r="L431" s="188"/>
      <c r="S431" s="188"/>
      <c r="T431" s="188"/>
      <c r="V431" s="276"/>
      <c r="W431" s="276"/>
      <c r="X431" s="276"/>
      <c r="Y431" s="276"/>
      <c r="Z431" s="276"/>
      <c r="AA431" s="276"/>
      <c r="AB431" s="276"/>
      <c r="AC431" s="71"/>
      <c r="AD431" s="276"/>
      <c r="AE431" s="276"/>
      <c r="AF431" s="276"/>
      <c r="AG431" s="276"/>
      <c r="AH431" s="276"/>
      <c r="AI431" s="276"/>
      <c r="AJ431" s="39"/>
      <c r="AK431" s="42"/>
      <c r="AL431" s="167"/>
      <c r="AM431" s="187"/>
      <c r="AN431" s="180"/>
      <c r="AO431" s="180"/>
      <c r="AP431" s="180"/>
      <c r="AQ431" s="180"/>
      <c r="AR431" s="180"/>
      <c r="AS431" s="180"/>
      <c r="AT431" s="188"/>
      <c r="AU431" s="188"/>
      <c r="BB431" s="188"/>
      <c r="BC431" s="188"/>
      <c r="BE431" s="276"/>
      <c r="BF431" s="276"/>
      <c r="BG431" s="276"/>
      <c r="BH431" s="276"/>
      <c r="BI431" s="276"/>
      <c r="BJ431" s="276"/>
      <c r="BK431" s="71"/>
      <c r="BL431" s="276"/>
      <c r="BM431" s="276"/>
      <c r="BN431" s="276"/>
      <c r="BO431" s="276"/>
      <c r="BP431" s="276"/>
      <c r="BQ431" s="276"/>
      <c r="BR431" s="276"/>
    </row>
    <row r="432" spans="1:73" s="76" customFormat="1" ht="15" customHeight="1">
      <c r="A432" s="63" t="s">
        <v>840</v>
      </c>
      <c r="B432" s="77"/>
      <c r="C432" s="77"/>
      <c r="D432" s="308" t="s">
        <v>520</v>
      </c>
      <c r="E432" s="255"/>
      <c r="F432" s="255"/>
      <c r="G432" s="255"/>
      <c r="H432" s="255"/>
      <c r="I432" s="255"/>
      <c r="J432" s="255"/>
      <c r="K432" s="188"/>
      <c r="L432" s="188"/>
      <c r="S432" s="188"/>
      <c r="T432" s="188"/>
      <c r="V432" s="339"/>
      <c r="W432" s="339"/>
      <c r="X432" s="339"/>
      <c r="Y432" s="339"/>
      <c r="Z432" s="339"/>
      <c r="AA432" s="339"/>
      <c r="AB432" s="339"/>
      <c r="AD432" s="339"/>
      <c r="AE432" s="339"/>
      <c r="AF432" s="339"/>
      <c r="AG432" s="339"/>
      <c r="AH432" s="339"/>
      <c r="AI432" s="339"/>
      <c r="AJ432" s="63"/>
      <c r="AK432" s="147"/>
      <c r="AM432" s="308" t="s">
        <v>521</v>
      </c>
      <c r="AN432" s="255"/>
      <c r="AO432" s="255"/>
      <c r="AP432" s="255"/>
      <c r="AQ432" s="255"/>
      <c r="AR432" s="255"/>
      <c r="AS432" s="255"/>
      <c r="AT432" s="188"/>
      <c r="AU432" s="188"/>
      <c r="BB432" s="188"/>
      <c r="BC432" s="188"/>
      <c r="BE432" s="339">
        <v>0</v>
      </c>
      <c r="BF432" s="339"/>
      <c r="BG432" s="339"/>
      <c r="BH432" s="339"/>
      <c r="BI432" s="339"/>
      <c r="BJ432" s="339"/>
      <c r="BL432" s="339">
        <v>0</v>
      </c>
      <c r="BM432" s="339"/>
      <c r="BN432" s="339"/>
      <c r="BO432" s="339"/>
      <c r="BP432" s="339"/>
      <c r="BQ432" s="339"/>
      <c r="BR432" s="138"/>
      <c r="BU432" s="122"/>
    </row>
    <row r="433" spans="1:73" s="149" customFormat="1" ht="15" customHeight="1">
      <c r="A433" s="63" t="s">
        <v>840</v>
      </c>
      <c r="B433" s="77"/>
      <c r="D433" s="171" t="s">
        <v>522</v>
      </c>
      <c r="E433" s="255"/>
      <c r="F433" s="255"/>
      <c r="G433" s="255"/>
      <c r="H433" s="255"/>
      <c r="I433" s="255"/>
      <c r="J433" s="255"/>
      <c r="K433" s="188"/>
      <c r="L433" s="188"/>
      <c r="S433" s="188"/>
      <c r="T433" s="188"/>
      <c r="V433" s="339">
        <v>0</v>
      </c>
      <c r="W433" s="339"/>
      <c r="X433" s="339"/>
      <c r="Y433" s="339"/>
      <c r="Z433" s="339"/>
      <c r="AA433" s="339"/>
      <c r="AB433" s="339"/>
      <c r="AD433" s="339">
        <v>0</v>
      </c>
      <c r="AE433" s="339"/>
      <c r="AF433" s="339"/>
      <c r="AG433" s="339"/>
      <c r="AH433" s="339"/>
      <c r="AI433" s="339"/>
      <c r="AJ433" s="63"/>
      <c r="AK433" s="147"/>
      <c r="AM433" s="308" t="s">
        <v>523</v>
      </c>
      <c r="AN433" s="255"/>
      <c r="AO433" s="255"/>
      <c r="AP433" s="255"/>
      <c r="AQ433" s="255"/>
      <c r="AR433" s="255"/>
      <c r="AS433" s="255"/>
      <c r="AT433" s="188"/>
      <c r="AU433" s="188"/>
      <c r="BB433" s="188"/>
      <c r="BC433" s="188"/>
      <c r="BE433" s="339">
        <v>0</v>
      </c>
      <c r="BF433" s="339"/>
      <c r="BG433" s="339"/>
      <c r="BH433" s="339"/>
      <c r="BI433" s="339"/>
      <c r="BJ433" s="339"/>
      <c r="BL433" s="339">
        <v>0</v>
      </c>
      <c r="BM433" s="339"/>
      <c r="BN433" s="339"/>
      <c r="BO433" s="339"/>
      <c r="BP433" s="339"/>
      <c r="BQ433" s="339"/>
      <c r="BR433" s="138"/>
      <c r="BU433" s="150"/>
    </row>
    <row r="434" spans="1:73" s="149" customFormat="1" ht="15" customHeight="1">
      <c r="A434" s="63" t="s">
        <v>840</v>
      </c>
      <c r="B434" s="77"/>
      <c r="D434" s="308" t="s">
        <v>524</v>
      </c>
      <c r="E434" s="255"/>
      <c r="F434" s="255"/>
      <c r="G434" s="255"/>
      <c r="H434" s="255"/>
      <c r="I434" s="255"/>
      <c r="J434" s="255"/>
      <c r="K434" s="188"/>
      <c r="L434" s="188"/>
      <c r="S434" s="188"/>
      <c r="T434" s="188"/>
      <c r="V434" s="339"/>
      <c r="W434" s="339"/>
      <c r="X434" s="339"/>
      <c r="Y434" s="339"/>
      <c r="Z434" s="339"/>
      <c r="AA434" s="339"/>
      <c r="AB434" s="339"/>
      <c r="AD434" s="339"/>
      <c r="AE434" s="339"/>
      <c r="AF434" s="339"/>
      <c r="AG434" s="339"/>
      <c r="AH434" s="339"/>
      <c r="AI434" s="339"/>
      <c r="AJ434" s="63"/>
      <c r="AK434" s="147"/>
      <c r="AM434" s="308" t="s">
        <v>525</v>
      </c>
      <c r="AN434" s="255"/>
      <c r="AO434" s="255"/>
      <c r="AP434" s="255"/>
      <c r="AQ434" s="255"/>
      <c r="AR434" s="255"/>
      <c r="AS434" s="255"/>
      <c r="AT434" s="188"/>
      <c r="AU434" s="188"/>
      <c r="BB434" s="188"/>
      <c r="BC434" s="188"/>
      <c r="BE434" s="339">
        <v>0</v>
      </c>
      <c r="BF434" s="339"/>
      <c r="BG434" s="339"/>
      <c r="BH434" s="339"/>
      <c r="BI434" s="339"/>
      <c r="BJ434" s="339"/>
      <c r="BL434" s="339">
        <v>0</v>
      </c>
      <c r="BM434" s="339"/>
      <c r="BN434" s="339"/>
      <c r="BO434" s="339"/>
      <c r="BP434" s="339"/>
      <c r="BQ434" s="339"/>
      <c r="BR434" s="138"/>
      <c r="BU434" s="150"/>
    </row>
    <row r="435" spans="1:73" s="76" customFormat="1" ht="15" customHeight="1">
      <c r="A435" s="63" t="s">
        <v>840</v>
      </c>
      <c r="B435" s="77"/>
      <c r="C435" s="77"/>
      <c r="D435" s="171" t="s">
        <v>526</v>
      </c>
      <c r="E435" s="255"/>
      <c r="F435" s="255"/>
      <c r="G435" s="255"/>
      <c r="H435" s="255"/>
      <c r="I435" s="255"/>
      <c r="J435" s="255"/>
      <c r="K435" s="188"/>
      <c r="L435" s="188"/>
      <c r="S435" s="188"/>
      <c r="T435" s="188"/>
      <c r="V435" s="339">
        <v>0</v>
      </c>
      <c r="W435" s="339"/>
      <c r="X435" s="339"/>
      <c r="Y435" s="339"/>
      <c r="Z435" s="339"/>
      <c r="AA435" s="339"/>
      <c r="AB435" s="339"/>
      <c r="AD435" s="339">
        <v>0</v>
      </c>
      <c r="AE435" s="339"/>
      <c r="AF435" s="339"/>
      <c r="AG435" s="339"/>
      <c r="AH435" s="339"/>
      <c r="AI435" s="339"/>
      <c r="AJ435" s="63"/>
      <c r="AK435" s="147"/>
      <c r="AM435" s="308" t="s">
        <v>527</v>
      </c>
      <c r="AN435" s="255"/>
      <c r="AO435" s="255"/>
      <c r="AP435" s="255"/>
      <c r="AQ435" s="255"/>
      <c r="AR435" s="255"/>
      <c r="AS435" s="255"/>
      <c r="AT435" s="188"/>
      <c r="AU435" s="188"/>
      <c r="BB435" s="188"/>
      <c r="BC435" s="188"/>
      <c r="BE435" s="339">
        <v>0</v>
      </c>
      <c r="BF435" s="339"/>
      <c r="BG435" s="339"/>
      <c r="BH435" s="339"/>
      <c r="BI435" s="339"/>
      <c r="BJ435" s="339"/>
      <c r="BL435" s="339">
        <v>0</v>
      </c>
      <c r="BM435" s="339"/>
      <c r="BN435" s="339"/>
      <c r="BO435" s="339"/>
      <c r="BP435" s="339"/>
      <c r="BQ435" s="339"/>
      <c r="BR435" s="138"/>
      <c r="BU435" s="122"/>
    </row>
    <row r="436" spans="1:73" s="143" customFormat="1" ht="15" customHeight="1">
      <c r="A436" s="39" t="s">
        <v>840</v>
      </c>
      <c r="B436" s="78"/>
      <c r="C436" s="167"/>
      <c r="D436" s="309" t="s">
        <v>528</v>
      </c>
      <c r="E436" s="180"/>
      <c r="F436" s="180"/>
      <c r="G436" s="180"/>
      <c r="H436" s="180"/>
      <c r="I436" s="180"/>
      <c r="J436" s="180"/>
      <c r="K436" s="188"/>
      <c r="L436" s="188"/>
      <c r="S436" s="188"/>
      <c r="T436" s="188"/>
      <c r="V436" s="343">
        <v>0</v>
      </c>
      <c r="W436" s="343"/>
      <c r="X436" s="343"/>
      <c r="Y436" s="343"/>
      <c r="Z436" s="343"/>
      <c r="AA436" s="343"/>
      <c r="AB436" s="343"/>
      <c r="AD436" s="343">
        <v>455471064</v>
      </c>
      <c r="AE436" s="343"/>
      <c r="AF436" s="343"/>
      <c r="AG436" s="343"/>
      <c r="AH436" s="343"/>
      <c r="AI436" s="343"/>
      <c r="AJ436" s="39"/>
      <c r="AK436" s="42"/>
      <c r="AL436" s="167" t="s">
        <v>529</v>
      </c>
      <c r="AM436" s="187"/>
      <c r="AN436" s="180"/>
      <c r="AO436" s="180"/>
      <c r="AP436" s="180"/>
      <c r="AQ436" s="180"/>
      <c r="AR436" s="180"/>
      <c r="AS436" s="180"/>
      <c r="AT436" s="188"/>
      <c r="AU436" s="188"/>
      <c r="BB436" s="188"/>
      <c r="BC436" s="188"/>
      <c r="BE436" s="343">
        <v>0</v>
      </c>
      <c r="BF436" s="343"/>
      <c r="BG436" s="343"/>
      <c r="BH436" s="343"/>
      <c r="BI436" s="343"/>
      <c r="BJ436" s="343"/>
      <c r="BL436" s="343">
        <v>0</v>
      </c>
      <c r="BM436" s="343"/>
      <c r="BN436" s="343"/>
      <c r="BO436" s="343"/>
      <c r="BP436" s="343"/>
      <c r="BQ436" s="343"/>
      <c r="BR436" s="85"/>
      <c r="BU436" s="144"/>
    </row>
    <row r="437" spans="1:73" s="143" customFormat="1" ht="15" customHeight="1">
      <c r="A437" s="39" t="s">
        <v>840</v>
      </c>
      <c r="B437" s="78"/>
      <c r="C437" s="167" t="s">
        <v>530</v>
      </c>
      <c r="D437" s="309"/>
      <c r="E437" s="180"/>
      <c r="F437" s="180"/>
      <c r="G437" s="180"/>
      <c r="H437" s="180"/>
      <c r="I437" s="180"/>
      <c r="J437" s="180"/>
      <c r="K437" s="188"/>
      <c r="L437" s="188"/>
      <c r="M437" s="188"/>
      <c r="N437" s="188"/>
      <c r="O437" s="188"/>
      <c r="P437" s="188"/>
      <c r="Q437" s="188"/>
      <c r="R437" s="188"/>
      <c r="S437" s="188"/>
      <c r="T437" s="188"/>
      <c r="U437" s="310"/>
      <c r="V437" s="339">
        <v>0</v>
      </c>
      <c r="W437" s="339"/>
      <c r="X437" s="339"/>
      <c r="Y437" s="339"/>
      <c r="Z437" s="339"/>
      <c r="AA437" s="339"/>
      <c r="AB437" s="339"/>
      <c r="AC437" s="76"/>
      <c r="AD437" s="339">
        <v>0</v>
      </c>
      <c r="AE437" s="339"/>
      <c r="AF437" s="339"/>
      <c r="AG437" s="339"/>
      <c r="AH437" s="339"/>
      <c r="AI437" s="339"/>
      <c r="AJ437" s="39"/>
      <c r="AK437" s="42"/>
      <c r="AM437" s="309" t="s">
        <v>531</v>
      </c>
      <c r="AN437" s="180"/>
      <c r="AO437" s="180"/>
      <c r="AP437" s="180"/>
      <c r="AQ437" s="180"/>
      <c r="AR437" s="180"/>
      <c r="AS437" s="180"/>
      <c r="AT437" s="188"/>
      <c r="AU437" s="188"/>
      <c r="AV437" s="188"/>
      <c r="AW437" s="188"/>
      <c r="AX437" s="188"/>
      <c r="AY437" s="188"/>
      <c r="AZ437" s="188"/>
      <c r="BA437" s="188"/>
      <c r="BB437" s="188"/>
      <c r="BC437" s="188"/>
      <c r="BD437" s="310"/>
      <c r="BE437" s="339">
        <v>0</v>
      </c>
      <c r="BF437" s="339"/>
      <c r="BG437" s="339"/>
      <c r="BH437" s="339"/>
      <c r="BI437" s="339"/>
      <c r="BJ437" s="339"/>
      <c r="BK437" s="76"/>
      <c r="BL437" s="339">
        <v>0</v>
      </c>
      <c r="BM437" s="339"/>
      <c r="BN437" s="339"/>
      <c r="BO437" s="339"/>
      <c r="BP437" s="339"/>
      <c r="BQ437" s="339"/>
      <c r="BR437" s="72"/>
      <c r="BU437" s="144"/>
    </row>
    <row r="438" spans="1:73" s="143" customFormat="1" ht="15" customHeight="1">
      <c r="A438" s="39" t="s">
        <v>840</v>
      </c>
      <c r="B438" s="78"/>
      <c r="C438" s="167"/>
      <c r="D438" s="309" t="s">
        <v>532</v>
      </c>
      <c r="E438" s="180"/>
      <c r="F438" s="180"/>
      <c r="G438" s="180"/>
      <c r="H438" s="180"/>
      <c r="I438" s="180"/>
      <c r="J438" s="180"/>
      <c r="K438" s="188"/>
      <c r="L438" s="188"/>
      <c r="M438" s="188"/>
      <c r="N438" s="188"/>
      <c r="O438" s="188"/>
      <c r="P438" s="188"/>
      <c r="Q438" s="188"/>
      <c r="R438" s="188"/>
      <c r="S438" s="188"/>
      <c r="T438" s="188"/>
      <c r="U438" s="72"/>
      <c r="V438" s="339"/>
      <c r="W438" s="339"/>
      <c r="X438" s="339"/>
      <c r="Y438" s="339"/>
      <c r="Z438" s="339"/>
      <c r="AA438" s="339"/>
      <c r="AB438" s="339"/>
      <c r="AC438" s="76"/>
      <c r="AD438" s="339"/>
      <c r="AE438" s="339"/>
      <c r="AF438" s="339"/>
      <c r="AG438" s="339"/>
      <c r="AH438" s="339"/>
      <c r="AI438" s="339"/>
      <c r="AJ438" s="39"/>
      <c r="AK438" s="42"/>
      <c r="AM438" s="309" t="s">
        <v>533</v>
      </c>
      <c r="AN438" s="180"/>
      <c r="AO438" s="180"/>
      <c r="AP438" s="180"/>
      <c r="AQ438" s="180"/>
      <c r="AR438" s="180"/>
      <c r="AS438" s="180"/>
      <c r="AT438" s="188"/>
      <c r="AU438" s="188"/>
      <c r="AV438" s="188"/>
      <c r="AW438" s="188"/>
      <c r="AX438" s="188"/>
      <c r="AY438" s="188"/>
      <c r="AZ438" s="188"/>
      <c r="BA438" s="188"/>
      <c r="BB438" s="188"/>
      <c r="BC438" s="188"/>
      <c r="BD438" s="72"/>
      <c r="BE438" s="339">
        <v>0</v>
      </c>
      <c r="BF438" s="339"/>
      <c r="BG438" s="339"/>
      <c r="BH438" s="339"/>
      <c r="BI438" s="339"/>
      <c r="BJ438" s="339"/>
      <c r="BK438" s="76"/>
      <c r="BL438" s="339">
        <v>0</v>
      </c>
      <c r="BM438" s="339"/>
      <c r="BN438" s="339"/>
      <c r="BO438" s="339"/>
      <c r="BP438" s="339"/>
      <c r="BQ438" s="339"/>
      <c r="BR438" s="72"/>
      <c r="BU438" s="144"/>
    </row>
    <row r="439" spans="1:73" s="143" customFormat="1" ht="15" customHeight="1">
      <c r="A439" s="39" t="s">
        <v>840</v>
      </c>
      <c r="B439" s="78"/>
      <c r="C439" s="167"/>
      <c r="D439" s="187" t="s">
        <v>534</v>
      </c>
      <c r="E439" s="180"/>
      <c r="F439" s="180"/>
      <c r="G439" s="180"/>
      <c r="H439" s="180"/>
      <c r="I439" s="180"/>
      <c r="J439" s="180"/>
      <c r="K439" s="188"/>
      <c r="L439" s="188"/>
      <c r="M439" s="188"/>
      <c r="N439" s="188"/>
      <c r="O439" s="188"/>
      <c r="P439" s="188"/>
      <c r="Q439" s="188"/>
      <c r="R439" s="188"/>
      <c r="S439" s="188"/>
      <c r="T439" s="188"/>
      <c r="U439" s="310"/>
      <c r="V439" s="343">
        <v>0</v>
      </c>
      <c r="W439" s="343"/>
      <c r="X439" s="343"/>
      <c r="Y439" s="343"/>
      <c r="Z439" s="343"/>
      <c r="AA439" s="343"/>
      <c r="AB439" s="343"/>
      <c r="AD439" s="343">
        <v>0</v>
      </c>
      <c r="AE439" s="343"/>
      <c r="AF439" s="343"/>
      <c r="AG439" s="343"/>
      <c r="AH439" s="343"/>
      <c r="AI439" s="343"/>
      <c r="AJ439" s="39"/>
      <c r="AK439" s="42"/>
      <c r="AL439" s="167" t="s">
        <v>535</v>
      </c>
      <c r="AM439" s="187"/>
      <c r="AN439" s="180"/>
      <c r="AO439" s="180"/>
      <c r="AP439" s="180"/>
      <c r="AQ439" s="180"/>
      <c r="AR439" s="180"/>
      <c r="AS439" s="180"/>
      <c r="AT439" s="188"/>
      <c r="AU439" s="188"/>
      <c r="AV439" s="188"/>
      <c r="AW439" s="188"/>
      <c r="AX439" s="188"/>
      <c r="AY439" s="188"/>
      <c r="AZ439" s="188"/>
      <c r="BA439" s="188"/>
      <c r="BB439" s="188"/>
      <c r="BC439" s="188"/>
      <c r="BD439" s="310"/>
      <c r="BE439" s="343">
        <v>0</v>
      </c>
      <c r="BF439" s="343"/>
      <c r="BG439" s="343"/>
      <c r="BH439" s="343"/>
      <c r="BI439" s="343"/>
      <c r="BJ439" s="343"/>
      <c r="BL439" s="343">
        <v>0</v>
      </c>
      <c r="BM439" s="343"/>
      <c r="BN439" s="343"/>
      <c r="BO439" s="343"/>
      <c r="BP439" s="343"/>
      <c r="BQ439" s="343"/>
      <c r="BR439" s="72"/>
      <c r="BU439" s="144"/>
    </row>
    <row r="440" spans="1:73" s="143" customFormat="1" ht="15" customHeight="1">
      <c r="A440" s="39" t="s">
        <v>840</v>
      </c>
      <c r="B440" s="78"/>
      <c r="C440" s="167"/>
      <c r="D440" s="309" t="s">
        <v>532</v>
      </c>
      <c r="E440" s="180"/>
      <c r="F440" s="180"/>
      <c r="G440" s="180"/>
      <c r="H440" s="180"/>
      <c r="I440" s="180"/>
      <c r="J440" s="180"/>
      <c r="K440" s="188"/>
      <c r="L440" s="188"/>
      <c r="M440" s="188"/>
      <c r="N440" s="188"/>
      <c r="O440" s="188"/>
      <c r="P440" s="188"/>
      <c r="Q440" s="188"/>
      <c r="R440" s="188"/>
      <c r="S440" s="188"/>
      <c r="T440" s="188"/>
      <c r="U440" s="310"/>
      <c r="V440" s="339"/>
      <c r="W440" s="339"/>
      <c r="X440" s="339"/>
      <c r="Y440" s="339"/>
      <c r="Z440" s="339"/>
      <c r="AA440" s="339"/>
      <c r="AB440" s="339"/>
      <c r="AC440" s="76"/>
      <c r="AD440" s="339"/>
      <c r="AE440" s="339"/>
      <c r="AF440" s="339"/>
      <c r="AG440" s="339"/>
      <c r="AH440" s="339"/>
      <c r="AI440" s="339"/>
      <c r="AJ440" s="39"/>
      <c r="AK440" s="42"/>
      <c r="AM440" s="309" t="s">
        <v>536</v>
      </c>
      <c r="AN440" s="180"/>
      <c r="AO440" s="180"/>
      <c r="AP440" s="180"/>
      <c r="AQ440" s="180"/>
      <c r="AR440" s="180"/>
      <c r="AS440" s="180"/>
      <c r="AT440" s="188"/>
      <c r="AU440" s="188"/>
      <c r="AV440" s="188"/>
      <c r="AW440" s="188"/>
      <c r="AX440" s="188"/>
      <c r="AY440" s="188"/>
      <c r="AZ440" s="188"/>
      <c r="BA440" s="188"/>
      <c r="BB440" s="188"/>
      <c r="BC440" s="188"/>
      <c r="BD440" s="310"/>
      <c r="BE440" s="339">
        <v>0</v>
      </c>
      <c r="BF440" s="339"/>
      <c r="BG440" s="339"/>
      <c r="BH440" s="339"/>
      <c r="BI440" s="339"/>
      <c r="BJ440" s="339"/>
      <c r="BK440" s="76"/>
      <c r="BL440" s="339">
        <v>0</v>
      </c>
      <c r="BM440" s="339"/>
      <c r="BN440" s="339"/>
      <c r="BO440" s="339"/>
      <c r="BP440" s="339"/>
      <c r="BQ440" s="339"/>
      <c r="BR440" s="72"/>
      <c r="BU440" s="144"/>
    </row>
    <row r="441" spans="1:73" s="143" customFormat="1" ht="15" customHeight="1">
      <c r="A441" s="39" t="s">
        <v>840</v>
      </c>
      <c r="B441" s="78"/>
      <c r="C441" s="167"/>
      <c r="D441" s="187" t="s">
        <v>537</v>
      </c>
      <c r="E441" s="180"/>
      <c r="F441" s="180"/>
      <c r="G441" s="180"/>
      <c r="H441" s="180"/>
      <c r="I441" s="180"/>
      <c r="J441" s="180"/>
      <c r="K441" s="188"/>
      <c r="L441" s="188"/>
      <c r="M441" s="188"/>
      <c r="N441" s="188"/>
      <c r="O441" s="188"/>
      <c r="P441" s="188"/>
      <c r="Q441" s="188"/>
      <c r="R441" s="188"/>
      <c r="S441" s="188"/>
      <c r="T441" s="188"/>
      <c r="U441" s="72"/>
      <c r="V441" s="339">
        <v>0</v>
      </c>
      <c r="W441" s="339"/>
      <c r="X441" s="339"/>
      <c r="Y441" s="339"/>
      <c r="Z441" s="339"/>
      <c r="AA441" s="339"/>
      <c r="AB441" s="339"/>
      <c r="AC441" s="76"/>
      <c r="AD441" s="339">
        <v>0</v>
      </c>
      <c r="AE441" s="339"/>
      <c r="AF441" s="339"/>
      <c r="AG441" s="339"/>
      <c r="AH441" s="339"/>
      <c r="AI441" s="339"/>
      <c r="AJ441" s="39"/>
      <c r="AK441" s="42"/>
      <c r="AM441" s="309" t="s">
        <v>538</v>
      </c>
      <c r="AN441" s="180"/>
      <c r="AO441" s="180"/>
      <c r="AP441" s="180"/>
      <c r="AQ441" s="180"/>
      <c r="AR441" s="180"/>
      <c r="AS441" s="180"/>
      <c r="AT441" s="188"/>
      <c r="AU441" s="188"/>
      <c r="AV441" s="188"/>
      <c r="AW441" s="188"/>
      <c r="AX441" s="188"/>
      <c r="AY441" s="188"/>
      <c r="AZ441" s="188"/>
      <c r="BA441" s="188"/>
      <c r="BB441" s="188"/>
      <c r="BC441" s="188"/>
      <c r="BD441" s="72"/>
      <c r="BE441" s="339">
        <v>0</v>
      </c>
      <c r="BF441" s="339"/>
      <c r="BG441" s="339"/>
      <c r="BH441" s="339"/>
      <c r="BI441" s="339"/>
      <c r="BJ441" s="339"/>
      <c r="BK441" s="76"/>
      <c r="BL441" s="339">
        <v>0</v>
      </c>
      <c r="BM441" s="339"/>
      <c r="BN441" s="339"/>
      <c r="BO441" s="339"/>
      <c r="BP441" s="339"/>
      <c r="BQ441" s="339"/>
      <c r="BR441" s="72"/>
      <c r="BU441" s="144"/>
    </row>
    <row r="442" spans="1:73" s="143" customFormat="1" ht="15" customHeight="1">
      <c r="A442" s="39"/>
      <c r="B442" s="78"/>
      <c r="C442" s="167"/>
      <c r="D442" s="309" t="s">
        <v>539</v>
      </c>
      <c r="E442" s="180"/>
      <c r="F442" s="180"/>
      <c r="G442" s="180"/>
      <c r="H442" s="180"/>
      <c r="I442" s="180"/>
      <c r="J442" s="180"/>
      <c r="K442" s="188"/>
      <c r="L442" s="188"/>
      <c r="M442" s="188"/>
      <c r="N442" s="188"/>
      <c r="O442" s="188"/>
      <c r="P442" s="188"/>
      <c r="Q442" s="188"/>
      <c r="R442" s="188"/>
      <c r="S442" s="188"/>
      <c r="T442" s="188"/>
      <c r="U442" s="72"/>
      <c r="V442" s="138"/>
      <c r="W442" s="138"/>
      <c r="X442" s="138"/>
      <c r="Y442" s="138"/>
      <c r="Z442" s="138"/>
      <c r="AA442" s="138"/>
      <c r="AB442" s="138"/>
      <c r="AC442" s="76"/>
      <c r="AD442" s="138"/>
      <c r="AE442" s="138"/>
      <c r="AF442" s="138"/>
      <c r="AG442" s="138"/>
      <c r="AH442" s="138"/>
      <c r="AI442" s="138"/>
      <c r="AJ442" s="39"/>
      <c r="AK442" s="42"/>
      <c r="AM442" s="309"/>
      <c r="AN442" s="180"/>
      <c r="AO442" s="180"/>
      <c r="AP442" s="180"/>
      <c r="AQ442" s="180"/>
      <c r="AR442" s="180"/>
      <c r="AS442" s="180"/>
      <c r="AT442" s="188"/>
      <c r="AU442" s="188"/>
      <c r="AV442" s="188"/>
      <c r="AW442" s="188"/>
      <c r="AX442" s="188"/>
      <c r="AY442" s="188"/>
      <c r="AZ442" s="188"/>
      <c r="BA442" s="188"/>
      <c r="BB442" s="188"/>
      <c r="BC442" s="188"/>
      <c r="BD442" s="72"/>
      <c r="BE442" s="138"/>
      <c r="BF442" s="138"/>
      <c r="BG442" s="138"/>
      <c r="BH442" s="138"/>
      <c r="BI442" s="138"/>
      <c r="BJ442" s="138"/>
      <c r="BK442" s="76"/>
      <c r="BL442" s="138"/>
      <c r="BM442" s="138"/>
      <c r="BN442" s="138"/>
      <c r="BO442" s="138"/>
      <c r="BP442" s="138"/>
      <c r="BQ442" s="138"/>
      <c r="BR442" s="72"/>
      <c r="BU442" s="144"/>
    </row>
    <row r="443" spans="1:73" s="143" customFormat="1" ht="15" customHeight="1">
      <c r="A443" s="39"/>
      <c r="B443" s="78"/>
      <c r="C443" s="167"/>
      <c r="D443" s="187" t="s">
        <v>540</v>
      </c>
      <c r="E443" s="180"/>
      <c r="F443" s="180"/>
      <c r="G443" s="180"/>
      <c r="H443" s="180"/>
      <c r="I443" s="180"/>
      <c r="J443" s="180"/>
      <c r="K443" s="188"/>
      <c r="L443" s="188"/>
      <c r="M443" s="188"/>
      <c r="N443" s="188"/>
      <c r="O443" s="188"/>
      <c r="P443" s="188"/>
      <c r="Q443" s="188"/>
      <c r="R443" s="188"/>
      <c r="S443" s="188"/>
      <c r="T443" s="188"/>
      <c r="U443" s="72"/>
      <c r="V443" s="338">
        <v>0</v>
      </c>
      <c r="W443" s="338"/>
      <c r="X443" s="338"/>
      <c r="Y443" s="338"/>
      <c r="Z443" s="338"/>
      <c r="AA443" s="338"/>
      <c r="AB443" s="338"/>
      <c r="AC443" s="76"/>
      <c r="AD443" s="338">
        <v>0</v>
      </c>
      <c r="AE443" s="338"/>
      <c r="AF443" s="338"/>
      <c r="AG443" s="338"/>
      <c r="AH443" s="338"/>
      <c r="AI443" s="338"/>
      <c r="AJ443" s="39"/>
      <c r="AK443" s="42"/>
      <c r="AM443" s="309"/>
      <c r="AN443" s="180"/>
      <c r="AO443" s="180"/>
      <c r="AP443" s="180"/>
      <c r="AQ443" s="180"/>
      <c r="AR443" s="180"/>
      <c r="AS443" s="180"/>
      <c r="AT443" s="188"/>
      <c r="AU443" s="188"/>
      <c r="AV443" s="188"/>
      <c r="AW443" s="188"/>
      <c r="AX443" s="188"/>
      <c r="AY443" s="188"/>
      <c r="AZ443" s="188"/>
      <c r="BA443" s="188"/>
      <c r="BB443" s="188"/>
      <c r="BC443" s="188"/>
      <c r="BD443" s="72"/>
      <c r="BE443" s="138"/>
      <c r="BF443" s="138"/>
      <c r="BG443" s="138"/>
      <c r="BH443" s="138"/>
      <c r="BI443" s="138"/>
      <c r="BJ443" s="138"/>
      <c r="BK443" s="76"/>
      <c r="BL443" s="138"/>
      <c r="BM443" s="138"/>
      <c r="BN443" s="138"/>
      <c r="BO443" s="138"/>
      <c r="BP443" s="138"/>
      <c r="BQ443" s="138"/>
      <c r="BR443" s="72"/>
      <c r="BU443" s="144"/>
    </row>
    <row r="444" spans="1:73" s="143" customFormat="1" ht="15" customHeight="1">
      <c r="A444" s="39"/>
      <c r="B444" s="78"/>
      <c r="C444" s="167"/>
      <c r="D444" s="309" t="s">
        <v>539</v>
      </c>
      <c r="E444" s="180"/>
      <c r="F444" s="180"/>
      <c r="G444" s="180"/>
      <c r="H444" s="180"/>
      <c r="I444" s="180"/>
      <c r="J444" s="180"/>
      <c r="K444" s="188"/>
      <c r="L444" s="188"/>
      <c r="M444" s="188"/>
      <c r="N444" s="188"/>
      <c r="O444" s="188"/>
      <c r="P444" s="188"/>
      <c r="Q444" s="188"/>
      <c r="R444" s="188"/>
      <c r="S444" s="188"/>
      <c r="T444" s="188"/>
      <c r="U444" s="72"/>
      <c r="V444" s="138"/>
      <c r="W444" s="138"/>
      <c r="X444" s="138"/>
      <c r="Y444" s="138"/>
      <c r="Z444" s="138"/>
      <c r="AA444" s="138"/>
      <c r="AB444" s="138"/>
      <c r="AC444" s="76"/>
      <c r="AD444" s="138"/>
      <c r="AE444" s="138"/>
      <c r="AF444" s="138"/>
      <c r="AG444" s="138"/>
      <c r="AH444" s="138"/>
      <c r="AI444" s="138"/>
      <c r="AJ444" s="39"/>
      <c r="AK444" s="42"/>
      <c r="AM444" s="309"/>
      <c r="AN444" s="180"/>
      <c r="AO444" s="180"/>
      <c r="AP444" s="180"/>
      <c r="AQ444" s="180"/>
      <c r="AR444" s="180"/>
      <c r="AS444" s="180"/>
      <c r="AT444" s="188"/>
      <c r="AU444" s="188"/>
      <c r="AV444" s="188"/>
      <c r="AW444" s="188"/>
      <c r="AX444" s="188"/>
      <c r="AY444" s="188"/>
      <c r="AZ444" s="188"/>
      <c r="BA444" s="188"/>
      <c r="BB444" s="188"/>
      <c r="BC444" s="188"/>
      <c r="BD444" s="72"/>
      <c r="BE444" s="138"/>
      <c r="BF444" s="138"/>
      <c r="BG444" s="138"/>
      <c r="BH444" s="138"/>
      <c r="BI444" s="138"/>
      <c r="BJ444" s="138"/>
      <c r="BK444" s="76"/>
      <c r="BL444" s="138"/>
      <c r="BM444" s="138"/>
      <c r="BN444" s="138"/>
      <c r="BO444" s="138"/>
      <c r="BP444" s="138"/>
      <c r="BQ444" s="138"/>
      <c r="BR444" s="72"/>
      <c r="BU444" s="144"/>
    </row>
    <row r="445" spans="1:73" s="143" customFormat="1" ht="15" customHeight="1">
      <c r="A445" s="39"/>
      <c r="B445" s="78"/>
      <c r="C445" s="167"/>
      <c r="D445" s="187" t="s">
        <v>541</v>
      </c>
      <c r="E445" s="180"/>
      <c r="F445" s="180"/>
      <c r="G445" s="180"/>
      <c r="H445" s="180"/>
      <c r="I445" s="180"/>
      <c r="J445" s="180"/>
      <c r="K445" s="188"/>
      <c r="L445" s="188"/>
      <c r="M445" s="188"/>
      <c r="N445" s="188"/>
      <c r="O445" s="188"/>
      <c r="P445" s="188"/>
      <c r="Q445" s="188"/>
      <c r="R445" s="188"/>
      <c r="S445" s="188"/>
      <c r="T445" s="188"/>
      <c r="U445" s="72"/>
      <c r="V445" s="338">
        <v>0</v>
      </c>
      <c r="W445" s="338"/>
      <c r="X445" s="338"/>
      <c r="Y445" s="338"/>
      <c r="Z445" s="338"/>
      <c r="AA445" s="338"/>
      <c r="AB445" s="338"/>
      <c r="AC445" s="76"/>
      <c r="AD445" s="338">
        <v>0</v>
      </c>
      <c r="AE445" s="338"/>
      <c r="AF445" s="338"/>
      <c r="AG445" s="338"/>
      <c r="AH445" s="338"/>
      <c r="AI445" s="338"/>
      <c r="AJ445" s="39"/>
      <c r="AK445" s="42"/>
      <c r="AM445" s="309"/>
      <c r="AN445" s="180"/>
      <c r="AO445" s="180"/>
      <c r="AP445" s="180"/>
      <c r="AQ445" s="180"/>
      <c r="AR445" s="180"/>
      <c r="AS445" s="180"/>
      <c r="AT445" s="188"/>
      <c r="AU445" s="188"/>
      <c r="AV445" s="188"/>
      <c r="AW445" s="188"/>
      <c r="AX445" s="188"/>
      <c r="AY445" s="188"/>
      <c r="AZ445" s="188"/>
      <c r="BA445" s="188"/>
      <c r="BB445" s="188"/>
      <c r="BC445" s="188"/>
      <c r="BD445" s="72"/>
      <c r="BE445" s="138"/>
      <c r="BF445" s="138"/>
      <c r="BG445" s="138"/>
      <c r="BH445" s="138"/>
      <c r="BI445" s="138"/>
      <c r="BJ445" s="138"/>
      <c r="BK445" s="76"/>
      <c r="BL445" s="138"/>
      <c r="BM445" s="138"/>
      <c r="BN445" s="138"/>
      <c r="BO445" s="138"/>
      <c r="BP445" s="138"/>
      <c r="BQ445" s="138"/>
      <c r="BR445" s="72"/>
      <c r="BU445" s="144"/>
    </row>
    <row r="446" spans="1:73" s="143" customFormat="1" ht="15" customHeight="1">
      <c r="A446" s="39"/>
      <c r="B446" s="78"/>
      <c r="C446" s="167"/>
      <c r="D446" s="309" t="s">
        <v>539</v>
      </c>
      <c r="E446" s="180"/>
      <c r="F446" s="180"/>
      <c r="G446" s="180"/>
      <c r="H446" s="180"/>
      <c r="I446" s="180"/>
      <c r="J446" s="180"/>
      <c r="K446" s="188"/>
      <c r="L446" s="188"/>
      <c r="M446" s="188"/>
      <c r="N446" s="188"/>
      <c r="O446" s="188"/>
      <c r="P446" s="188"/>
      <c r="Q446" s="188"/>
      <c r="R446" s="188"/>
      <c r="S446" s="188"/>
      <c r="T446" s="188"/>
      <c r="U446" s="72"/>
      <c r="V446" s="138"/>
      <c r="W446" s="138"/>
      <c r="X446" s="138"/>
      <c r="Y446" s="138"/>
      <c r="Z446" s="138"/>
      <c r="AA446" s="138"/>
      <c r="AB446" s="138"/>
      <c r="AC446" s="76"/>
      <c r="AD446" s="138"/>
      <c r="AE446" s="138"/>
      <c r="AF446" s="138"/>
      <c r="AG446" s="138"/>
      <c r="AH446" s="138"/>
      <c r="AI446" s="138"/>
      <c r="AJ446" s="39"/>
      <c r="AK446" s="42"/>
      <c r="AM446" s="309"/>
      <c r="AN446" s="180"/>
      <c r="AO446" s="180"/>
      <c r="AP446" s="180"/>
      <c r="AQ446" s="180"/>
      <c r="AR446" s="180"/>
      <c r="AS446" s="180"/>
      <c r="AT446" s="188"/>
      <c r="AU446" s="188"/>
      <c r="AV446" s="188"/>
      <c r="AW446" s="188"/>
      <c r="AX446" s="188"/>
      <c r="AY446" s="188"/>
      <c r="AZ446" s="188"/>
      <c r="BA446" s="188"/>
      <c r="BB446" s="188"/>
      <c r="BC446" s="188"/>
      <c r="BD446" s="72"/>
      <c r="BE446" s="138"/>
      <c r="BF446" s="138"/>
      <c r="BG446" s="138"/>
      <c r="BH446" s="138"/>
      <c r="BI446" s="138"/>
      <c r="BJ446" s="138"/>
      <c r="BK446" s="76"/>
      <c r="BL446" s="138"/>
      <c r="BM446" s="138"/>
      <c r="BN446" s="138"/>
      <c r="BO446" s="138"/>
      <c r="BP446" s="138"/>
      <c r="BQ446" s="138"/>
      <c r="BR446" s="72"/>
      <c r="BU446" s="144"/>
    </row>
    <row r="447" spans="1:73" s="143" customFormat="1" ht="15" customHeight="1">
      <c r="A447" s="39"/>
      <c r="B447" s="78"/>
      <c r="C447" s="167"/>
      <c r="D447" s="187" t="s">
        <v>542</v>
      </c>
      <c r="E447" s="180"/>
      <c r="F447" s="180"/>
      <c r="G447" s="180"/>
      <c r="H447" s="180"/>
      <c r="I447" s="180"/>
      <c r="J447" s="180"/>
      <c r="K447" s="188"/>
      <c r="L447" s="188"/>
      <c r="M447" s="188"/>
      <c r="N447" s="188"/>
      <c r="O447" s="188"/>
      <c r="P447" s="188"/>
      <c r="Q447" s="188"/>
      <c r="R447" s="188"/>
      <c r="S447" s="188"/>
      <c r="T447" s="188"/>
      <c r="U447" s="72"/>
      <c r="V447" s="338">
        <v>0</v>
      </c>
      <c r="W447" s="338"/>
      <c r="X447" s="338"/>
      <c r="Y447" s="338"/>
      <c r="Z447" s="338"/>
      <c r="AA447" s="338"/>
      <c r="AB447" s="338"/>
      <c r="AC447" s="76"/>
      <c r="AD447" s="338">
        <v>0</v>
      </c>
      <c r="AE447" s="338"/>
      <c r="AF447" s="338"/>
      <c r="AG447" s="338"/>
      <c r="AH447" s="338"/>
      <c r="AI447" s="338"/>
      <c r="AJ447" s="39"/>
      <c r="AK447" s="42"/>
      <c r="AM447" s="309"/>
      <c r="AN447" s="180"/>
      <c r="AO447" s="180"/>
      <c r="AP447" s="180"/>
      <c r="AQ447" s="180"/>
      <c r="AR447" s="180"/>
      <c r="AS447" s="180"/>
      <c r="AT447" s="188"/>
      <c r="AU447" s="188"/>
      <c r="AV447" s="188"/>
      <c r="AW447" s="188"/>
      <c r="AX447" s="188"/>
      <c r="AY447" s="188"/>
      <c r="AZ447" s="188"/>
      <c r="BA447" s="188"/>
      <c r="BB447" s="188"/>
      <c r="BC447" s="188"/>
      <c r="BD447" s="72"/>
      <c r="BE447" s="138"/>
      <c r="BF447" s="138"/>
      <c r="BG447" s="138"/>
      <c r="BH447" s="138"/>
      <c r="BI447" s="138"/>
      <c r="BJ447" s="138"/>
      <c r="BK447" s="76"/>
      <c r="BL447" s="138"/>
      <c r="BM447" s="138"/>
      <c r="BN447" s="138"/>
      <c r="BO447" s="138"/>
      <c r="BP447" s="138"/>
      <c r="BQ447" s="138"/>
      <c r="BR447" s="72"/>
      <c r="BU447" s="144"/>
    </row>
    <row r="448" spans="1:73" s="143" customFormat="1" ht="15" customHeight="1">
      <c r="A448" s="39"/>
      <c r="B448" s="78"/>
      <c r="C448" s="167"/>
      <c r="D448" s="309" t="s">
        <v>543</v>
      </c>
      <c r="E448" s="180"/>
      <c r="F448" s="180"/>
      <c r="G448" s="180"/>
      <c r="H448" s="180"/>
      <c r="I448" s="180"/>
      <c r="J448" s="180"/>
      <c r="K448" s="188"/>
      <c r="L448" s="188"/>
      <c r="M448" s="188"/>
      <c r="N448" s="188"/>
      <c r="O448" s="188"/>
      <c r="P448" s="188"/>
      <c r="Q448" s="188"/>
      <c r="R448" s="188"/>
      <c r="S448" s="188"/>
      <c r="T448" s="188"/>
      <c r="U448" s="72"/>
      <c r="V448" s="338">
        <v>0</v>
      </c>
      <c r="W448" s="338"/>
      <c r="X448" s="338"/>
      <c r="Y448" s="338"/>
      <c r="Z448" s="338"/>
      <c r="AA448" s="338"/>
      <c r="AB448" s="338"/>
      <c r="AC448" s="76"/>
      <c r="AD448" s="338">
        <v>0</v>
      </c>
      <c r="AE448" s="338"/>
      <c r="AF448" s="338"/>
      <c r="AG448" s="338"/>
      <c r="AH448" s="338"/>
      <c r="AI448" s="338"/>
      <c r="AJ448" s="39"/>
      <c r="AK448" s="42"/>
      <c r="AM448" s="309"/>
      <c r="AN448" s="180"/>
      <c r="AO448" s="180"/>
      <c r="AP448" s="180"/>
      <c r="AQ448" s="180"/>
      <c r="AR448" s="180"/>
      <c r="AS448" s="180"/>
      <c r="AT448" s="188"/>
      <c r="AU448" s="188"/>
      <c r="AV448" s="188"/>
      <c r="AW448" s="188"/>
      <c r="AX448" s="188"/>
      <c r="AY448" s="188"/>
      <c r="AZ448" s="188"/>
      <c r="BA448" s="188"/>
      <c r="BB448" s="188"/>
      <c r="BC448" s="188"/>
      <c r="BD448" s="72"/>
      <c r="BE448" s="138"/>
      <c r="BF448" s="138"/>
      <c r="BG448" s="138"/>
      <c r="BH448" s="138"/>
      <c r="BI448" s="138"/>
      <c r="BJ448" s="138"/>
      <c r="BK448" s="76"/>
      <c r="BL448" s="138"/>
      <c r="BM448" s="138"/>
      <c r="BN448" s="138"/>
      <c r="BO448" s="138"/>
      <c r="BP448" s="138"/>
      <c r="BQ448" s="138"/>
      <c r="BR448" s="72"/>
      <c r="BU448" s="144"/>
    </row>
    <row r="449" spans="1:73" s="143" customFormat="1" ht="15" customHeight="1">
      <c r="A449" s="39"/>
      <c r="B449" s="78"/>
      <c r="C449" s="167"/>
      <c r="D449" s="309"/>
      <c r="E449" s="180"/>
      <c r="F449" s="180"/>
      <c r="G449" s="180"/>
      <c r="H449" s="180"/>
      <c r="I449" s="180"/>
      <c r="J449" s="180"/>
      <c r="K449" s="188"/>
      <c r="L449" s="188"/>
      <c r="M449" s="188"/>
      <c r="N449" s="188"/>
      <c r="O449" s="188"/>
      <c r="P449" s="188"/>
      <c r="Q449" s="188"/>
      <c r="R449" s="188"/>
      <c r="S449" s="188"/>
      <c r="T449" s="188"/>
      <c r="U449" s="72"/>
      <c r="V449" s="138"/>
      <c r="W449" s="138"/>
      <c r="X449" s="138"/>
      <c r="Y449" s="138"/>
      <c r="Z449" s="138"/>
      <c r="AA449" s="138"/>
      <c r="AB449" s="138"/>
      <c r="AC449" s="76"/>
      <c r="AD449" s="138"/>
      <c r="AE449" s="138"/>
      <c r="AF449" s="138"/>
      <c r="AG449" s="138"/>
      <c r="AH449" s="138"/>
      <c r="AI449" s="138"/>
      <c r="AJ449" s="39"/>
      <c r="AK449" s="42"/>
      <c r="AM449" s="309"/>
      <c r="AN449" s="180"/>
      <c r="AO449" s="180"/>
      <c r="AP449" s="180"/>
      <c r="AQ449" s="180"/>
      <c r="AR449" s="180"/>
      <c r="AS449" s="180"/>
      <c r="AT449" s="188"/>
      <c r="AU449" s="188"/>
      <c r="AV449" s="188"/>
      <c r="AW449" s="188"/>
      <c r="AX449" s="188"/>
      <c r="AY449" s="188"/>
      <c r="AZ449" s="188"/>
      <c r="BA449" s="188"/>
      <c r="BB449" s="188"/>
      <c r="BC449" s="188"/>
      <c r="BD449" s="72"/>
      <c r="BE449" s="138"/>
      <c r="BF449" s="138"/>
      <c r="BG449" s="138"/>
      <c r="BH449" s="138"/>
      <c r="BI449" s="138"/>
      <c r="BJ449" s="138"/>
      <c r="BK449" s="76"/>
      <c r="BL449" s="138"/>
      <c r="BM449" s="138"/>
      <c r="BN449" s="138"/>
      <c r="BO449" s="138"/>
      <c r="BP449" s="138"/>
      <c r="BQ449" s="138"/>
      <c r="BR449" s="72"/>
      <c r="BU449" s="144"/>
    </row>
    <row r="450" spans="1:73" s="143" customFormat="1" ht="15" customHeight="1">
      <c r="A450" s="39" t="s">
        <v>544</v>
      </c>
      <c r="B450" s="78" t="s">
        <v>853</v>
      </c>
      <c r="C450" s="167" t="s">
        <v>545</v>
      </c>
      <c r="D450" s="309"/>
      <c r="E450" s="180"/>
      <c r="F450" s="180"/>
      <c r="G450" s="180"/>
      <c r="H450" s="180"/>
      <c r="I450" s="180"/>
      <c r="J450" s="180"/>
      <c r="K450" s="188"/>
      <c r="L450" s="188"/>
      <c r="M450" s="188"/>
      <c r="N450" s="188"/>
      <c r="O450" s="188"/>
      <c r="P450" s="188"/>
      <c r="Q450" s="188"/>
      <c r="R450" s="188"/>
      <c r="S450" s="188"/>
      <c r="T450" s="188"/>
      <c r="U450" s="72"/>
      <c r="V450" s="138"/>
      <c r="W450" s="138"/>
      <c r="X450" s="138"/>
      <c r="Y450" s="138"/>
      <c r="Z450" s="138"/>
      <c r="AA450" s="138"/>
      <c r="AB450" s="138"/>
      <c r="AC450" s="76"/>
      <c r="AD450" s="138"/>
      <c r="AE450" s="138"/>
      <c r="AF450" s="138"/>
      <c r="AG450" s="138"/>
      <c r="AH450" s="138"/>
      <c r="AI450" s="138"/>
      <c r="AJ450" s="39"/>
      <c r="AK450" s="42"/>
      <c r="AM450" s="309"/>
      <c r="AN450" s="180"/>
      <c r="AO450" s="180"/>
      <c r="AP450" s="180"/>
      <c r="AQ450" s="180"/>
      <c r="AR450" s="180"/>
      <c r="AS450" s="180"/>
      <c r="AT450" s="188"/>
      <c r="AU450" s="188"/>
      <c r="AV450" s="188"/>
      <c r="AW450" s="188"/>
      <c r="AX450" s="188"/>
      <c r="AY450" s="188"/>
      <c r="AZ450" s="188"/>
      <c r="BA450" s="188"/>
      <c r="BB450" s="188"/>
      <c r="BC450" s="188"/>
      <c r="BD450" s="72"/>
      <c r="BE450" s="138"/>
      <c r="BF450" s="138"/>
      <c r="BG450" s="138"/>
      <c r="BH450" s="138"/>
      <c r="BI450" s="138"/>
      <c r="BJ450" s="138"/>
      <c r="BK450" s="76"/>
      <c r="BL450" s="138"/>
      <c r="BM450" s="138"/>
      <c r="BN450" s="138"/>
      <c r="BO450" s="138"/>
      <c r="BP450" s="138"/>
      <c r="BQ450" s="138"/>
      <c r="BR450" s="72"/>
      <c r="BU450" s="144"/>
    </row>
    <row r="451" spans="1:73" s="143" customFormat="1" ht="29.25" customHeight="1">
      <c r="A451" s="39"/>
      <c r="B451" s="78"/>
      <c r="C451" s="332" t="s">
        <v>546</v>
      </c>
      <c r="D451" s="332"/>
      <c r="E451" s="332"/>
      <c r="F451" s="332"/>
      <c r="G451" s="332"/>
      <c r="H451" s="332"/>
      <c r="I451" s="332"/>
      <c r="J451" s="332"/>
      <c r="K451" s="332"/>
      <c r="L451" s="332"/>
      <c r="M451" s="332"/>
      <c r="N451" s="332"/>
      <c r="O451" s="332"/>
      <c r="P451" s="332"/>
      <c r="Q451" s="332"/>
      <c r="R451" s="332"/>
      <c r="S451" s="332"/>
      <c r="T451" s="332"/>
      <c r="U451" s="332"/>
      <c r="V451" s="332"/>
      <c r="W451" s="332"/>
      <c r="X451" s="332"/>
      <c r="Y451" s="332"/>
      <c r="Z451" s="332"/>
      <c r="AA451" s="332"/>
      <c r="AB451" s="332"/>
      <c r="AC451" s="332"/>
      <c r="AD451" s="332"/>
      <c r="AE451" s="332"/>
      <c r="AF451" s="332"/>
      <c r="AG451" s="332"/>
      <c r="AH451" s="332"/>
      <c r="AI451" s="332"/>
      <c r="AJ451" s="39"/>
      <c r="AK451" s="42"/>
      <c r="AL451" s="332"/>
      <c r="AM451" s="332"/>
      <c r="AN451" s="332"/>
      <c r="AO451" s="332"/>
      <c r="AP451" s="332"/>
      <c r="AQ451" s="332"/>
      <c r="AR451" s="332"/>
      <c r="AS451" s="332"/>
      <c r="AT451" s="332"/>
      <c r="AU451" s="332"/>
      <c r="AV451" s="332"/>
      <c r="AW451" s="332"/>
      <c r="AX451" s="332"/>
      <c r="AY451" s="332"/>
      <c r="AZ451" s="332"/>
      <c r="BA451" s="332"/>
      <c r="BB451" s="332"/>
      <c r="BC451" s="332"/>
      <c r="BD451" s="332"/>
      <c r="BE451" s="332"/>
      <c r="BF451" s="332"/>
      <c r="BG451" s="332"/>
      <c r="BH451" s="332"/>
      <c r="BI451" s="332"/>
      <c r="BJ451" s="332"/>
      <c r="BK451" s="332"/>
      <c r="BL451" s="332"/>
      <c r="BM451" s="332"/>
      <c r="BN451" s="332"/>
      <c r="BO451" s="332"/>
      <c r="BP451" s="332"/>
      <c r="BQ451" s="332"/>
      <c r="BR451" s="72"/>
      <c r="BU451" s="144"/>
    </row>
    <row r="452" spans="1:70" ht="30.75" customHeight="1">
      <c r="A452" s="39" t="s">
        <v>840</v>
      </c>
      <c r="B452" s="78"/>
      <c r="C452" s="167"/>
      <c r="D452" s="187"/>
      <c r="E452" s="180"/>
      <c r="F452" s="180"/>
      <c r="G452" s="180"/>
      <c r="H452" s="180"/>
      <c r="I452" s="180"/>
      <c r="J452" s="180"/>
      <c r="K452" s="188"/>
      <c r="L452" s="188"/>
      <c r="V452" s="336" t="s">
        <v>172</v>
      </c>
      <c r="W452" s="337"/>
      <c r="X452" s="337"/>
      <c r="Y452" s="337"/>
      <c r="Z452" s="337"/>
      <c r="AA452" s="337"/>
      <c r="AB452" s="337"/>
      <c r="AC452" s="71"/>
      <c r="AD452" s="336" t="s">
        <v>155</v>
      </c>
      <c r="AE452" s="337"/>
      <c r="AF452" s="337"/>
      <c r="AG452" s="337"/>
      <c r="AH452" s="337"/>
      <c r="AI452" s="337"/>
      <c r="AJ452" s="39"/>
      <c r="AK452" s="42"/>
      <c r="AL452" s="167"/>
      <c r="AM452" s="187"/>
      <c r="AN452" s="180"/>
      <c r="AO452" s="180"/>
      <c r="AP452" s="180"/>
      <c r="AQ452" s="180"/>
      <c r="AR452" s="180"/>
      <c r="AS452" s="180"/>
      <c r="AT452" s="188"/>
      <c r="AU452" s="188"/>
      <c r="BE452" s="336" t="s">
        <v>547</v>
      </c>
      <c r="BF452" s="336"/>
      <c r="BG452" s="336"/>
      <c r="BH452" s="336"/>
      <c r="BI452" s="336"/>
      <c r="BJ452" s="336"/>
      <c r="BK452" s="71"/>
      <c r="BL452" s="336" t="s">
        <v>548</v>
      </c>
      <c r="BM452" s="336"/>
      <c r="BN452" s="336"/>
      <c r="BO452" s="336"/>
      <c r="BP452" s="336"/>
      <c r="BQ452" s="336"/>
      <c r="BR452" s="97"/>
    </row>
    <row r="453" spans="1:70" ht="15" customHeight="1">
      <c r="A453" s="39" t="s">
        <v>840</v>
      </c>
      <c r="B453" s="78"/>
      <c r="C453" s="114" t="s">
        <v>549</v>
      </c>
      <c r="D453" s="187"/>
      <c r="E453" s="180"/>
      <c r="F453" s="180"/>
      <c r="G453" s="180"/>
      <c r="H453" s="180"/>
      <c r="I453" s="180"/>
      <c r="J453" s="180"/>
      <c r="K453" s="188"/>
      <c r="L453" s="188"/>
      <c r="V453" s="343"/>
      <c r="W453" s="343"/>
      <c r="X453" s="343"/>
      <c r="Y453" s="343"/>
      <c r="Z453" s="343"/>
      <c r="AA453" s="343"/>
      <c r="AB453" s="343"/>
      <c r="AC453" s="71"/>
      <c r="AD453" s="343"/>
      <c r="AE453" s="343"/>
      <c r="AF453" s="343"/>
      <c r="AG453" s="343"/>
      <c r="AH453" s="343"/>
      <c r="AI453" s="343"/>
      <c r="AJ453" s="39"/>
      <c r="AK453" s="42"/>
      <c r="AL453" s="167" t="s">
        <v>550</v>
      </c>
      <c r="AM453" s="167"/>
      <c r="AN453" s="180"/>
      <c r="AO453" s="180"/>
      <c r="AP453" s="180"/>
      <c r="AQ453" s="180"/>
      <c r="AR453" s="180"/>
      <c r="AS453" s="180"/>
      <c r="AT453" s="188"/>
      <c r="AU453" s="188"/>
      <c r="BE453" s="343">
        <v>0</v>
      </c>
      <c r="BF453" s="343"/>
      <c r="BG453" s="343"/>
      <c r="BH453" s="343"/>
      <c r="BI453" s="343"/>
      <c r="BJ453" s="343"/>
      <c r="BK453" s="71"/>
      <c r="BL453" s="343">
        <v>0</v>
      </c>
      <c r="BM453" s="343"/>
      <c r="BN453" s="343"/>
      <c r="BO453" s="343"/>
      <c r="BP453" s="343"/>
      <c r="BQ453" s="343"/>
      <c r="BR453" s="85"/>
    </row>
    <row r="454" spans="1:70" ht="15" customHeight="1">
      <c r="A454" s="39" t="s">
        <v>840</v>
      </c>
      <c r="B454" s="78"/>
      <c r="C454" s="167" t="s">
        <v>551</v>
      </c>
      <c r="D454" s="187"/>
      <c r="E454" s="180"/>
      <c r="F454" s="180"/>
      <c r="G454" s="180"/>
      <c r="H454" s="180"/>
      <c r="I454" s="180"/>
      <c r="J454" s="180"/>
      <c r="K454" s="188"/>
      <c r="L454" s="188"/>
      <c r="V454" s="343">
        <v>0</v>
      </c>
      <c r="W454" s="343"/>
      <c r="X454" s="343"/>
      <c r="Y454" s="343"/>
      <c r="Z454" s="343"/>
      <c r="AA454" s="343"/>
      <c r="AB454" s="343"/>
      <c r="AC454" s="71"/>
      <c r="AD454" s="343">
        <v>0</v>
      </c>
      <c r="AE454" s="343"/>
      <c r="AF454" s="343"/>
      <c r="AG454" s="343"/>
      <c r="AH454" s="343"/>
      <c r="AI454" s="343"/>
      <c r="AJ454" s="39"/>
      <c r="AK454" s="42"/>
      <c r="AL454" s="167" t="s">
        <v>552</v>
      </c>
      <c r="AM454" s="167"/>
      <c r="AN454" s="180"/>
      <c r="AO454" s="180"/>
      <c r="AP454" s="180"/>
      <c r="AQ454" s="180"/>
      <c r="AR454" s="180"/>
      <c r="AS454" s="180"/>
      <c r="AT454" s="188"/>
      <c r="AU454" s="188"/>
      <c r="BE454" s="343">
        <v>0</v>
      </c>
      <c r="BF454" s="343"/>
      <c r="BG454" s="343"/>
      <c r="BH454" s="343"/>
      <c r="BI454" s="343"/>
      <c r="BJ454" s="343"/>
      <c r="BK454" s="71"/>
      <c r="BL454" s="343">
        <v>0</v>
      </c>
      <c r="BM454" s="343"/>
      <c r="BN454" s="343"/>
      <c r="BO454" s="343"/>
      <c r="BP454" s="343"/>
      <c r="BQ454" s="343"/>
      <c r="BR454" s="85"/>
    </row>
    <row r="455" spans="1:73" s="76" customFormat="1" ht="15" customHeight="1">
      <c r="A455" s="39" t="s">
        <v>840</v>
      </c>
      <c r="B455" s="77"/>
      <c r="C455" s="114" t="s">
        <v>553</v>
      </c>
      <c r="D455" s="309"/>
      <c r="E455" s="255"/>
      <c r="F455" s="255"/>
      <c r="G455" s="255"/>
      <c r="H455" s="255"/>
      <c r="I455" s="255"/>
      <c r="J455" s="255"/>
      <c r="K455" s="188"/>
      <c r="L455" s="188"/>
      <c r="V455" s="339">
        <v>0</v>
      </c>
      <c r="W455" s="339"/>
      <c r="X455" s="339"/>
      <c r="Y455" s="339"/>
      <c r="Z455" s="339"/>
      <c r="AA455" s="339"/>
      <c r="AB455" s="339"/>
      <c r="AD455" s="339">
        <v>0</v>
      </c>
      <c r="AE455" s="339"/>
      <c r="AF455" s="339"/>
      <c r="AG455" s="339"/>
      <c r="AH455" s="339"/>
      <c r="AI455" s="339"/>
      <c r="AJ455" s="39"/>
      <c r="AK455" s="42"/>
      <c r="AM455" s="171" t="s">
        <v>554</v>
      </c>
      <c r="AN455" s="255"/>
      <c r="AO455" s="255"/>
      <c r="AP455" s="255"/>
      <c r="AQ455" s="255"/>
      <c r="AR455" s="255"/>
      <c r="AS455" s="255"/>
      <c r="AT455" s="188"/>
      <c r="AU455" s="188"/>
      <c r="BE455" s="339">
        <v>0</v>
      </c>
      <c r="BF455" s="339"/>
      <c r="BG455" s="339"/>
      <c r="BH455" s="339"/>
      <c r="BI455" s="339"/>
      <c r="BJ455" s="339"/>
      <c r="BL455" s="339">
        <v>0</v>
      </c>
      <c r="BM455" s="339"/>
      <c r="BN455" s="339"/>
      <c r="BO455" s="339"/>
      <c r="BP455" s="339"/>
      <c r="BQ455" s="339"/>
      <c r="BR455" s="138"/>
      <c r="BU455" s="122"/>
    </row>
    <row r="456" spans="1:73" s="102" customFormat="1" ht="15" customHeight="1">
      <c r="A456" s="39" t="s">
        <v>840</v>
      </c>
      <c r="B456" s="70"/>
      <c r="C456" s="105"/>
      <c r="D456" s="277"/>
      <c r="E456" s="185"/>
      <c r="F456" s="185"/>
      <c r="G456" s="185"/>
      <c r="H456" s="185"/>
      <c r="I456" s="185"/>
      <c r="J456" s="273"/>
      <c r="K456" s="273"/>
      <c r="L456" s="273"/>
      <c r="M456" s="273"/>
      <c r="N456" s="273"/>
      <c r="O456" s="273"/>
      <c r="P456" s="273"/>
      <c r="Q456" s="273"/>
      <c r="R456" s="273"/>
      <c r="S456" s="273"/>
      <c r="T456" s="273"/>
      <c r="U456" s="273"/>
      <c r="V456" s="104"/>
      <c r="W456" s="104"/>
      <c r="X456" s="104"/>
      <c r="Y456" s="104"/>
      <c r="Z456" s="104"/>
      <c r="AA456" s="104"/>
      <c r="AB456" s="104"/>
      <c r="AC456" s="104"/>
      <c r="AD456" s="104"/>
      <c r="AE456" s="104"/>
      <c r="AF456" s="104"/>
      <c r="AG456" s="104"/>
      <c r="AH456" s="104"/>
      <c r="AI456" s="104"/>
      <c r="AJ456" s="39"/>
      <c r="AK456" s="42"/>
      <c r="AL456" s="105"/>
      <c r="AM456" s="277"/>
      <c r="AN456" s="185"/>
      <c r="AO456" s="185"/>
      <c r="AP456" s="185"/>
      <c r="AQ456" s="185"/>
      <c r="AR456" s="185"/>
      <c r="AS456" s="273"/>
      <c r="AT456" s="273"/>
      <c r="AU456" s="273"/>
      <c r="AV456" s="273"/>
      <c r="AW456" s="273"/>
      <c r="AX456" s="273"/>
      <c r="AY456" s="273"/>
      <c r="AZ456" s="273"/>
      <c r="BA456" s="273"/>
      <c r="BB456" s="273"/>
      <c r="BC456" s="273"/>
      <c r="BD456" s="273"/>
      <c r="BE456" s="104"/>
      <c r="BF456" s="104"/>
      <c r="BG456" s="104"/>
      <c r="BH456" s="104"/>
      <c r="BI456" s="104"/>
      <c r="BJ456" s="104"/>
      <c r="BK456" s="104"/>
      <c r="BL456" s="104"/>
      <c r="BM456" s="104"/>
      <c r="BN456" s="104"/>
      <c r="BO456" s="104"/>
      <c r="BP456" s="104"/>
      <c r="BQ456" s="104"/>
      <c r="BR456" s="104"/>
      <c r="BU456" s="106"/>
    </row>
    <row r="457" spans="1:73" s="102" customFormat="1" ht="15" customHeight="1">
      <c r="A457" s="39"/>
      <c r="B457" s="70" t="e">
        <v>#REF!</v>
      </c>
      <c r="C457" s="167" t="s">
        <v>555</v>
      </c>
      <c r="D457" s="277"/>
      <c r="E457" s="185"/>
      <c r="F457" s="185"/>
      <c r="G457" s="185"/>
      <c r="H457" s="185"/>
      <c r="I457" s="185"/>
      <c r="J457" s="273"/>
      <c r="K457" s="273"/>
      <c r="L457" s="273"/>
      <c r="M457" s="273"/>
      <c r="N457" s="273"/>
      <c r="O457" s="273"/>
      <c r="P457" s="273"/>
      <c r="Q457" s="273"/>
      <c r="R457" s="273"/>
      <c r="S457" s="273"/>
      <c r="T457" s="273"/>
      <c r="U457" s="273"/>
      <c r="V457" s="104"/>
      <c r="W457" s="104"/>
      <c r="X457" s="104"/>
      <c r="Y457" s="104"/>
      <c r="Z457" s="104"/>
      <c r="AA457" s="104"/>
      <c r="AB457" s="104"/>
      <c r="AC457" s="104"/>
      <c r="AD457" s="104"/>
      <c r="AE457" s="104"/>
      <c r="AF457" s="104"/>
      <c r="AG457" s="104"/>
      <c r="AH457" s="104"/>
      <c r="AI457" s="104"/>
      <c r="AJ457" s="39">
        <v>0</v>
      </c>
      <c r="AK457" s="42" t="e">
        <v>#REF!</v>
      </c>
      <c r="AL457" s="105" t="s">
        <v>556</v>
      </c>
      <c r="AM457" s="277"/>
      <c r="AN457" s="185"/>
      <c r="AO457" s="185"/>
      <c r="AP457" s="185"/>
      <c r="AQ457" s="185"/>
      <c r="AR457" s="185"/>
      <c r="AS457" s="273"/>
      <c r="AT457" s="273"/>
      <c r="AU457" s="273"/>
      <c r="AV457" s="273"/>
      <c r="AW457" s="273"/>
      <c r="AX457" s="273"/>
      <c r="AY457" s="273"/>
      <c r="AZ457" s="273"/>
      <c r="BA457" s="273"/>
      <c r="BB457" s="273"/>
      <c r="BC457" s="273"/>
      <c r="BD457" s="273"/>
      <c r="BE457" s="104"/>
      <c r="BF457" s="104"/>
      <c r="BG457" s="104"/>
      <c r="BH457" s="104"/>
      <c r="BI457" s="104"/>
      <c r="BJ457" s="104"/>
      <c r="BK457" s="104"/>
      <c r="BL457" s="104"/>
      <c r="BM457" s="104"/>
      <c r="BN457" s="104"/>
      <c r="BO457" s="104"/>
      <c r="BP457" s="104"/>
      <c r="BQ457" s="104"/>
      <c r="BR457" s="104"/>
      <c r="BU457" s="106"/>
    </row>
    <row r="458" spans="1:70" ht="30" customHeight="1">
      <c r="A458" s="39" t="s">
        <v>840</v>
      </c>
      <c r="D458" s="180"/>
      <c r="E458" s="180"/>
      <c r="F458" s="180"/>
      <c r="G458" s="180"/>
      <c r="H458" s="180"/>
      <c r="I458" s="180"/>
      <c r="J458" s="180"/>
      <c r="K458" s="180"/>
      <c r="L458" s="180"/>
      <c r="M458" s="180"/>
      <c r="N458" s="180"/>
      <c r="O458" s="180"/>
      <c r="P458" s="180"/>
      <c r="Q458" s="180"/>
      <c r="R458" s="180"/>
      <c r="S458" s="180"/>
      <c r="T458" s="180"/>
      <c r="U458" s="180"/>
      <c r="V458" s="336" t="s">
        <v>172</v>
      </c>
      <c r="W458" s="337"/>
      <c r="X458" s="337"/>
      <c r="Y458" s="337"/>
      <c r="Z458" s="337"/>
      <c r="AA458" s="337"/>
      <c r="AB458" s="337"/>
      <c r="AC458" s="85"/>
      <c r="AD458" s="336" t="s">
        <v>155</v>
      </c>
      <c r="AE458" s="336"/>
      <c r="AF458" s="336"/>
      <c r="AG458" s="336"/>
      <c r="AH458" s="336"/>
      <c r="AI458" s="336"/>
      <c r="AJ458" s="39"/>
      <c r="AK458" s="42"/>
      <c r="AM458" s="180"/>
      <c r="AN458" s="180"/>
      <c r="AO458" s="180"/>
      <c r="AP458" s="180"/>
      <c r="AQ458" s="180"/>
      <c r="AR458" s="180"/>
      <c r="AS458" s="180"/>
      <c r="AT458" s="180"/>
      <c r="AU458" s="180"/>
      <c r="AV458" s="180"/>
      <c r="AW458" s="180"/>
      <c r="AX458" s="180"/>
      <c r="AY458" s="180"/>
      <c r="AZ458" s="180"/>
      <c r="BA458" s="180"/>
      <c r="BB458" s="180"/>
      <c r="BC458" s="180"/>
      <c r="BD458" s="180"/>
      <c r="BE458" s="336" t="s">
        <v>156</v>
      </c>
      <c r="BF458" s="337"/>
      <c r="BG458" s="337"/>
      <c r="BH458" s="337"/>
      <c r="BI458" s="337"/>
      <c r="BJ458" s="337"/>
      <c r="BK458" s="85"/>
      <c r="BL458" s="336" t="s">
        <v>157</v>
      </c>
      <c r="BM458" s="336"/>
      <c r="BN458" s="336"/>
      <c r="BO458" s="336"/>
      <c r="BP458" s="336"/>
      <c r="BQ458" s="336"/>
      <c r="BR458" s="276"/>
    </row>
    <row r="459" spans="1:73" s="149" customFormat="1" ht="15" customHeight="1">
      <c r="A459" s="39" t="s">
        <v>840</v>
      </c>
      <c r="B459" s="77"/>
      <c r="D459" s="308" t="s">
        <v>557</v>
      </c>
      <c r="E459" s="255"/>
      <c r="F459" s="255"/>
      <c r="G459" s="255"/>
      <c r="H459" s="255"/>
      <c r="I459" s="255"/>
      <c r="J459" s="255"/>
      <c r="K459" s="188"/>
      <c r="L459" s="188"/>
      <c r="V459" s="339">
        <v>0</v>
      </c>
      <c r="W459" s="339"/>
      <c r="X459" s="339"/>
      <c r="Y459" s="339"/>
      <c r="Z459" s="339"/>
      <c r="AA459" s="339"/>
      <c r="AB459" s="339"/>
      <c r="AD459" s="339">
        <v>0</v>
      </c>
      <c r="AE459" s="339"/>
      <c r="AF459" s="339"/>
      <c r="AG459" s="339"/>
      <c r="AH459" s="339"/>
      <c r="AI459" s="339"/>
      <c r="AJ459" s="39"/>
      <c r="AK459" s="42"/>
      <c r="AM459" s="171" t="s">
        <v>558</v>
      </c>
      <c r="AN459" s="255"/>
      <c r="AO459" s="255"/>
      <c r="AP459" s="255"/>
      <c r="AQ459" s="255"/>
      <c r="AR459" s="255"/>
      <c r="AS459" s="255"/>
      <c r="AT459" s="188"/>
      <c r="AU459" s="188"/>
      <c r="BE459" s="339">
        <v>0</v>
      </c>
      <c r="BF459" s="339"/>
      <c r="BG459" s="339"/>
      <c r="BH459" s="339"/>
      <c r="BI459" s="339"/>
      <c r="BJ459" s="339"/>
      <c r="BL459" s="339">
        <v>0</v>
      </c>
      <c r="BM459" s="339"/>
      <c r="BN459" s="339"/>
      <c r="BO459" s="339"/>
      <c r="BP459" s="339"/>
      <c r="BQ459" s="339"/>
      <c r="BR459" s="138"/>
      <c r="BU459" s="150"/>
    </row>
    <row r="460" spans="1:73" s="149" customFormat="1" ht="15" customHeight="1">
      <c r="A460" s="39" t="s">
        <v>840</v>
      </c>
      <c r="B460" s="77"/>
      <c r="D460" s="308" t="s">
        <v>559</v>
      </c>
      <c r="E460" s="255"/>
      <c r="F460" s="255"/>
      <c r="G460" s="255"/>
      <c r="H460" s="255"/>
      <c r="I460" s="255"/>
      <c r="J460" s="255"/>
      <c r="K460" s="188"/>
      <c r="L460" s="188"/>
      <c r="V460" s="339">
        <v>0</v>
      </c>
      <c r="W460" s="339"/>
      <c r="X460" s="339"/>
      <c r="Y460" s="339"/>
      <c r="Z460" s="339"/>
      <c r="AA460" s="339"/>
      <c r="AB460" s="339"/>
      <c r="AD460" s="339">
        <v>0</v>
      </c>
      <c r="AE460" s="339"/>
      <c r="AF460" s="339"/>
      <c r="AG460" s="339"/>
      <c r="AH460" s="339"/>
      <c r="AI460" s="339"/>
      <c r="AJ460" s="39"/>
      <c r="AK460" s="42"/>
      <c r="AM460" s="308" t="s">
        <v>560</v>
      </c>
      <c r="AN460" s="255"/>
      <c r="AO460" s="255"/>
      <c r="AP460" s="255"/>
      <c r="AQ460" s="255"/>
      <c r="AR460" s="255"/>
      <c r="AS460" s="255"/>
      <c r="AT460" s="188"/>
      <c r="AU460" s="188"/>
      <c r="BE460" s="339">
        <v>0</v>
      </c>
      <c r="BF460" s="339"/>
      <c r="BG460" s="339"/>
      <c r="BH460" s="339"/>
      <c r="BI460" s="339"/>
      <c r="BJ460" s="339"/>
      <c r="BL460" s="339">
        <v>0</v>
      </c>
      <c r="BM460" s="339"/>
      <c r="BN460" s="339"/>
      <c r="BO460" s="339"/>
      <c r="BP460" s="339"/>
      <c r="BQ460" s="339"/>
      <c r="BR460" s="138"/>
      <c r="BU460" s="150"/>
    </row>
    <row r="461" spans="1:70" ht="15" customHeight="1">
      <c r="A461" s="39"/>
      <c r="C461" s="67"/>
      <c r="D461" s="67"/>
      <c r="E461" s="67"/>
      <c r="F461" s="67"/>
      <c r="G461" s="67"/>
      <c r="H461" s="67"/>
      <c r="I461" s="67"/>
      <c r="J461" s="67"/>
      <c r="S461" s="340"/>
      <c r="T461" s="340"/>
      <c r="V461" s="351"/>
      <c r="W461" s="351"/>
      <c r="X461" s="351"/>
      <c r="Y461" s="351"/>
      <c r="Z461" s="351"/>
      <c r="AA461" s="351"/>
      <c r="AB461" s="351"/>
      <c r="AC461" s="311"/>
      <c r="AD461" s="351"/>
      <c r="AE461" s="351"/>
      <c r="AF461" s="351"/>
      <c r="AG461" s="351"/>
      <c r="AH461" s="351"/>
      <c r="AI461" s="351"/>
      <c r="AJ461" s="39"/>
      <c r="AK461" s="42"/>
      <c r="AL461" s="67"/>
      <c r="AM461" s="67"/>
      <c r="AN461" s="67"/>
      <c r="AO461" s="67"/>
      <c r="AP461" s="67"/>
      <c r="AQ461" s="67"/>
      <c r="AR461" s="67"/>
      <c r="AS461" s="67"/>
      <c r="BB461" s="340"/>
      <c r="BC461" s="340"/>
      <c r="BE461" s="351"/>
      <c r="BF461" s="351"/>
      <c r="BG461" s="351"/>
      <c r="BH461" s="351"/>
      <c r="BI461" s="351"/>
      <c r="BJ461" s="351"/>
      <c r="BK461" s="311"/>
      <c r="BL461" s="351"/>
      <c r="BM461" s="351"/>
      <c r="BN461" s="351"/>
      <c r="BO461" s="351"/>
      <c r="BP461" s="351"/>
      <c r="BQ461" s="351"/>
      <c r="BR461" s="189"/>
    </row>
    <row r="462" spans="1:70" ht="15" customHeight="1">
      <c r="A462" s="39" t="s">
        <v>561</v>
      </c>
      <c r="B462" s="70" t="s">
        <v>562</v>
      </c>
      <c r="C462" s="67"/>
      <c r="D462" s="67"/>
      <c r="E462" s="67"/>
      <c r="F462" s="67"/>
      <c r="G462" s="67"/>
      <c r="H462" s="67"/>
      <c r="I462" s="67"/>
      <c r="J462" s="67"/>
      <c r="S462" s="340"/>
      <c r="T462" s="340"/>
      <c r="V462" s="351"/>
      <c r="W462" s="351"/>
      <c r="X462" s="351"/>
      <c r="Y462" s="351"/>
      <c r="Z462" s="351"/>
      <c r="AA462" s="351"/>
      <c r="AB462" s="351"/>
      <c r="AC462" s="311"/>
      <c r="AD462" s="351"/>
      <c r="AE462" s="351"/>
      <c r="AF462" s="351"/>
      <c r="AG462" s="351"/>
      <c r="AH462" s="351"/>
      <c r="AI462" s="351"/>
      <c r="AJ462" s="39"/>
      <c r="AK462" s="42"/>
      <c r="AL462" s="67"/>
      <c r="AM462" s="67"/>
      <c r="AN462" s="67"/>
      <c r="AO462" s="67"/>
      <c r="AP462" s="67"/>
      <c r="AQ462" s="67"/>
      <c r="AR462" s="67"/>
      <c r="AS462" s="67"/>
      <c r="BB462" s="340"/>
      <c r="BC462" s="340"/>
      <c r="BE462" s="351"/>
      <c r="BF462" s="351"/>
      <c r="BG462" s="351"/>
      <c r="BH462" s="351"/>
      <c r="BI462" s="351"/>
      <c r="BJ462" s="351"/>
      <c r="BK462" s="311"/>
      <c r="BL462" s="351"/>
      <c r="BM462" s="351"/>
      <c r="BN462" s="351"/>
      <c r="BO462" s="351"/>
      <c r="BP462" s="351"/>
      <c r="BQ462" s="351"/>
      <c r="BR462" s="189"/>
    </row>
    <row r="463" spans="1:70" ht="15" customHeight="1">
      <c r="A463" s="39"/>
      <c r="C463" s="67" t="s">
        <v>563</v>
      </c>
      <c r="D463" s="67"/>
      <c r="E463" s="67"/>
      <c r="F463" s="67"/>
      <c r="G463" s="67"/>
      <c r="H463" s="67"/>
      <c r="I463" s="67"/>
      <c r="J463" s="67"/>
      <c r="S463" s="153"/>
      <c r="T463" s="153"/>
      <c r="V463" s="152"/>
      <c r="W463" s="152"/>
      <c r="X463" s="152"/>
      <c r="Y463" s="152"/>
      <c r="Z463" s="152"/>
      <c r="AA463" s="152"/>
      <c r="AB463" s="152"/>
      <c r="AC463" s="311"/>
      <c r="AD463" s="152"/>
      <c r="AE463" s="152"/>
      <c r="AF463" s="152"/>
      <c r="AG463" s="152"/>
      <c r="AH463" s="152"/>
      <c r="AI463" s="152"/>
      <c r="AJ463" s="39"/>
      <c r="AK463" s="42"/>
      <c r="AL463" s="67"/>
      <c r="AM463" s="67"/>
      <c r="AN463" s="67"/>
      <c r="AO463" s="67"/>
      <c r="AP463" s="67"/>
      <c r="AQ463" s="67"/>
      <c r="AR463" s="67"/>
      <c r="AS463" s="67"/>
      <c r="BB463" s="153"/>
      <c r="BC463" s="153"/>
      <c r="BE463" s="152"/>
      <c r="BF463" s="152"/>
      <c r="BG463" s="152"/>
      <c r="BH463" s="152"/>
      <c r="BI463" s="152"/>
      <c r="BJ463" s="152"/>
      <c r="BK463" s="311"/>
      <c r="BL463" s="152"/>
      <c r="BM463" s="152"/>
      <c r="BN463" s="152"/>
      <c r="BO463" s="152"/>
      <c r="BP463" s="152"/>
      <c r="BQ463" s="152"/>
      <c r="BR463" s="189"/>
    </row>
    <row r="464" spans="1:70" ht="15" customHeight="1">
      <c r="A464" s="39"/>
      <c r="C464" s="67" t="s">
        <v>564</v>
      </c>
      <c r="D464" s="67"/>
      <c r="E464" s="67"/>
      <c r="F464" s="67"/>
      <c r="G464" s="67"/>
      <c r="H464" s="67"/>
      <c r="I464" s="67"/>
      <c r="J464" s="67"/>
      <c r="S464" s="153"/>
      <c r="T464" s="153"/>
      <c r="V464" s="152"/>
      <c r="W464" s="152"/>
      <c r="X464" s="152"/>
      <c r="Y464" s="152"/>
      <c r="Z464" s="152"/>
      <c r="AA464" s="152"/>
      <c r="AB464" s="152"/>
      <c r="AC464" s="311"/>
      <c r="AD464" s="152"/>
      <c r="AE464" s="152"/>
      <c r="AF464" s="152"/>
      <c r="AG464" s="152"/>
      <c r="AH464" s="152"/>
      <c r="AI464" s="152"/>
      <c r="AJ464" s="39"/>
      <c r="AK464" s="42"/>
      <c r="AL464" s="67"/>
      <c r="AM464" s="67"/>
      <c r="AN464" s="67"/>
      <c r="AO464" s="67"/>
      <c r="AP464" s="67"/>
      <c r="AQ464" s="67"/>
      <c r="AR464" s="67"/>
      <c r="AS464" s="67"/>
      <c r="BB464" s="153"/>
      <c r="BC464" s="153"/>
      <c r="BE464" s="152"/>
      <c r="BF464" s="152"/>
      <c r="BG464" s="152"/>
      <c r="BH464" s="152"/>
      <c r="BI464" s="152"/>
      <c r="BJ464" s="152"/>
      <c r="BK464" s="311"/>
      <c r="BL464" s="152"/>
      <c r="BM464" s="152"/>
      <c r="BN464" s="152"/>
      <c r="BO464" s="152"/>
      <c r="BP464" s="152"/>
      <c r="BQ464" s="152"/>
      <c r="BR464" s="189"/>
    </row>
    <row r="465" spans="1:70" ht="15" customHeight="1">
      <c r="A465" s="39"/>
      <c r="C465" s="67" t="s">
        <v>565</v>
      </c>
      <c r="D465" s="67"/>
      <c r="E465" s="67"/>
      <c r="F465" s="67"/>
      <c r="G465" s="67"/>
      <c r="H465" s="67"/>
      <c r="I465" s="67"/>
      <c r="J465" s="67"/>
      <c r="S465" s="153"/>
      <c r="T465" s="153"/>
      <c r="V465" s="152"/>
      <c r="W465" s="152"/>
      <c r="X465" s="152"/>
      <c r="Y465" s="152"/>
      <c r="Z465" s="152"/>
      <c r="AA465" s="152"/>
      <c r="AB465" s="152"/>
      <c r="AC465" s="311"/>
      <c r="AD465" s="152"/>
      <c r="AE465" s="152"/>
      <c r="AF465" s="152"/>
      <c r="AG465" s="152"/>
      <c r="AH465" s="152"/>
      <c r="AI465" s="152"/>
      <c r="AJ465" s="39"/>
      <c r="AK465" s="42"/>
      <c r="AL465" s="67"/>
      <c r="AM465" s="67"/>
      <c r="AN465" s="67"/>
      <c r="AO465" s="67"/>
      <c r="AP465" s="67"/>
      <c r="AQ465" s="67"/>
      <c r="AR465" s="67"/>
      <c r="AS465" s="67"/>
      <c r="BB465" s="153"/>
      <c r="BC465" s="153"/>
      <c r="BE465" s="152"/>
      <c r="BF465" s="152"/>
      <c r="BG465" s="152"/>
      <c r="BH465" s="152"/>
      <c r="BI465" s="152"/>
      <c r="BJ465" s="152"/>
      <c r="BK465" s="311"/>
      <c r="BL465" s="152"/>
      <c r="BM465" s="152"/>
      <c r="BN465" s="152"/>
      <c r="BO465" s="152"/>
      <c r="BP465" s="152"/>
      <c r="BQ465" s="152"/>
      <c r="BR465" s="189"/>
    </row>
    <row r="466" spans="1:70" ht="15" customHeight="1">
      <c r="A466" s="39"/>
      <c r="C466" s="67"/>
      <c r="D466" s="67"/>
      <c r="E466" s="67"/>
      <c r="F466" s="67"/>
      <c r="G466" s="67"/>
      <c r="H466" s="67"/>
      <c r="I466" s="67"/>
      <c r="J466" s="67"/>
      <c r="S466" s="153"/>
      <c r="T466" s="153"/>
      <c r="V466" s="152"/>
      <c r="W466" s="152"/>
      <c r="X466" s="152"/>
      <c r="Y466" s="152"/>
      <c r="Z466" s="152"/>
      <c r="AA466" s="152"/>
      <c r="AB466" s="152"/>
      <c r="AC466" s="311"/>
      <c r="AD466" s="152"/>
      <c r="AE466" s="152"/>
      <c r="AF466" s="152"/>
      <c r="AG466" s="152"/>
      <c r="AH466" s="152"/>
      <c r="AI466" s="152"/>
      <c r="AJ466" s="39"/>
      <c r="AK466" s="42"/>
      <c r="AL466" s="67"/>
      <c r="AM466" s="67"/>
      <c r="AN466" s="67"/>
      <c r="AO466" s="67"/>
      <c r="AP466" s="67"/>
      <c r="AQ466" s="67"/>
      <c r="AR466" s="67"/>
      <c r="AS466" s="67"/>
      <c r="BB466" s="153"/>
      <c r="BC466" s="153"/>
      <c r="BE466" s="152"/>
      <c r="BF466" s="152"/>
      <c r="BG466" s="152"/>
      <c r="BH466" s="152"/>
      <c r="BI466" s="152"/>
      <c r="BJ466" s="152"/>
      <c r="BK466" s="311"/>
      <c r="BL466" s="152"/>
      <c r="BM466" s="152"/>
      <c r="BN466" s="152"/>
      <c r="BO466" s="152"/>
      <c r="BP466" s="152"/>
      <c r="BQ466" s="152"/>
      <c r="BR466" s="189"/>
    </row>
    <row r="467" spans="1:69" ht="15" customHeight="1">
      <c r="A467" s="39" t="s">
        <v>840</v>
      </c>
      <c r="D467" s="78"/>
      <c r="E467" s="78"/>
      <c r="F467" s="78"/>
      <c r="G467" s="78"/>
      <c r="H467" s="78"/>
      <c r="I467" s="78"/>
      <c r="J467" s="78"/>
      <c r="K467" s="78"/>
      <c r="L467" s="78"/>
      <c r="M467" s="78"/>
      <c r="N467" s="78"/>
      <c r="O467" s="78"/>
      <c r="P467" s="78"/>
      <c r="Q467" s="78"/>
      <c r="R467" s="78"/>
      <c r="S467" s="78"/>
      <c r="X467" s="338" t="s">
        <v>105</v>
      </c>
      <c r="Y467" s="338"/>
      <c r="Z467" s="338"/>
      <c r="AA467" s="338"/>
      <c r="AB467" s="338"/>
      <c r="AC467" s="338"/>
      <c r="AD467" s="338"/>
      <c r="AE467" s="338"/>
      <c r="AF467" s="338"/>
      <c r="AG467" s="338"/>
      <c r="AJ467" s="39"/>
      <c r="AK467" s="42"/>
      <c r="AM467" s="78"/>
      <c r="AN467" s="78"/>
      <c r="AO467" s="78"/>
      <c r="AP467" s="78"/>
      <c r="AQ467" s="78"/>
      <c r="AR467" s="78"/>
      <c r="AS467" s="78"/>
      <c r="AT467" s="78"/>
      <c r="AU467" s="78"/>
      <c r="AV467" s="78"/>
      <c r="AW467" s="78"/>
      <c r="AX467" s="78"/>
      <c r="AY467" s="78"/>
      <c r="AZ467" s="78"/>
      <c r="BA467" s="78"/>
      <c r="BB467" s="78"/>
      <c r="BJ467" s="71"/>
      <c r="BQ467" s="138" t="s">
        <v>566</v>
      </c>
    </row>
    <row r="468" spans="1:66" ht="15" customHeight="1">
      <c r="A468" s="39" t="s">
        <v>840</v>
      </c>
      <c r="E468" s="312" t="s">
        <v>567</v>
      </c>
      <c r="F468" s="102"/>
      <c r="G468" s="102"/>
      <c r="H468" s="78"/>
      <c r="I468" s="78"/>
      <c r="J468" s="78"/>
      <c r="K468" s="78"/>
      <c r="L468" s="78"/>
      <c r="M468" s="78"/>
      <c r="Q468" s="313" t="s">
        <v>568</v>
      </c>
      <c r="R468" s="78"/>
      <c r="S468" s="78"/>
      <c r="AA468" s="104"/>
      <c r="AB468" s="104"/>
      <c r="AC468" s="115" t="s">
        <v>569</v>
      </c>
      <c r="AD468" s="104"/>
      <c r="AE468" s="104"/>
      <c r="AF468" s="104"/>
      <c r="AJ468" s="39"/>
      <c r="AK468" s="42"/>
      <c r="AN468" s="312" t="s">
        <v>570</v>
      </c>
      <c r="AO468" s="102"/>
      <c r="AP468" s="102"/>
      <c r="AQ468" s="78"/>
      <c r="AR468" s="78"/>
      <c r="AS468" s="78"/>
      <c r="AT468" s="78"/>
      <c r="AU468" s="78"/>
      <c r="AV468" s="78"/>
      <c r="AZ468" s="313" t="s">
        <v>571</v>
      </c>
      <c r="BA468" s="78"/>
      <c r="BB468" s="78"/>
      <c r="BI468" s="104"/>
      <c r="BJ468" s="104"/>
      <c r="BK468" s="115" t="s">
        <v>572</v>
      </c>
      <c r="BL468" s="104"/>
      <c r="BM468" s="104"/>
      <c r="BN468" s="104"/>
    </row>
    <row r="469" spans="1:63" ht="15" customHeight="1">
      <c r="A469" s="39" t="s">
        <v>840</v>
      </c>
      <c r="D469" s="78"/>
      <c r="E469" s="314"/>
      <c r="F469" s="312"/>
      <c r="G469" s="312"/>
      <c r="H469" s="78"/>
      <c r="I469" s="78"/>
      <c r="J469" s="78"/>
      <c r="K469" s="78"/>
      <c r="L469" s="78"/>
      <c r="M469" s="78"/>
      <c r="O469" s="105"/>
      <c r="Q469" s="314"/>
      <c r="R469" s="78"/>
      <c r="S469" s="78"/>
      <c r="AC469" s="96"/>
      <c r="AJ469" s="39"/>
      <c r="AK469" s="42"/>
      <c r="AM469" s="78"/>
      <c r="AN469" s="314"/>
      <c r="AO469" s="312"/>
      <c r="AP469" s="312"/>
      <c r="AQ469" s="78"/>
      <c r="AR469" s="78"/>
      <c r="AS469" s="78"/>
      <c r="AT469" s="78"/>
      <c r="AU469" s="78"/>
      <c r="AV469" s="78"/>
      <c r="AX469" s="105"/>
      <c r="AZ469" s="314"/>
      <c r="BA469" s="78"/>
      <c r="BB469" s="78"/>
      <c r="BK469" s="96"/>
    </row>
    <row r="470" spans="1:63" ht="15" customHeight="1">
      <c r="A470" s="39" t="s">
        <v>840</v>
      </c>
      <c r="D470" s="78"/>
      <c r="E470" s="314"/>
      <c r="F470" s="312"/>
      <c r="G470" s="312"/>
      <c r="H470" s="78"/>
      <c r="I470" s="78"/>
      <c r="J470" s="78"/>
      <c r="K470" s="78"/>
      <c r="L470" s="78"/>
      <c r="M470" s="78"/>
      <c r="O470" s="315"/>
      <c r="Q470" s="314"/>
      <c r="R470" s="78"/>
      <c r="S470" s="78"/>
      <c r="AC470" s="96"/>
      <c r="AJ470" s="39"/>
      <c r="AK470" s="42"/>
      <c r="AM470" s="78"/>
      <c r="AN470" s="314"/>
      <c r="AO470" s="312"/>
      <c r="AP470" s="312"/>
      <c r="AQ470" s="78"/>
      <c r="AR470" s="78"/>
      <c r="AS470" s="78"/>
      <c r="AT470" s="78"/>
      <c r="AU470" s="78"/>
      <c r="AV470" s="78"/>
      <c r="AX470" s="315"/>
      <c r="AZ470" s="314"/>
      <c r="BA470" s="78"/>
      <c r="BB470" s="78"/>
      <c r="BK470" s="96"/>
    </row>
    <row r="471" spans="4:63" ht="15" customHeight="1">
      <c r="D471" s="78"/>
      <c r="E471" s="314"/>
      <c r="F471" s="312"/>
      <c r="G471" s="312"/>
      <c r="H471" s="78"/>
      <c r="I471" s="78"/>
      <c r="J471" s="78"/>
      <c r="K471" s="78"/>
      <c r="L471" s="78"/>
      <c r="M471" s="78"/>
      <c r="O471" s="105"/>
      <c r="Q471" s="314"/>
      <c r="R471" s="78"/>
      <c r="S471" s="78"/>
      <c r="AC471" s="96"/>
      <c r="AM471" s="78"/>
      <c r="AN471" s="314"/>
      <c r="AO471" s="312"/>
      <c r="AP471" s="312"/>
      <c r="AQ471" s="78"/>
      <c r="AR471" s="78"/>
      <c r="AS471" s="78"/>
      <c r="AT471" s="78"/>
      <c r="AU471" s="78"/>
      <c r="AV471" s="78"/>
      <c r="AX471" s="105"/>
      <c r="AZ471" s="314"/>
      <c r="BA471" s="78"/>
      <c r="BB471" s="78"/>
      <c r="BK471" s="96"/>
    </row>
    <row r="472" spans="4:63" ht="15" customHeight="1">
      <c r="D472" s="78"/>
      <c r="E472" s="314"/>
      <c r="F472" s="312"/>
      <c r="G472" s="312"/>
      <c r="H472" s="78"/>
      <c r="I472" s="78"/>
      <c r="J472" s="78"/>
      <c r="K472" s="78"/>
      <c r="L472" s="78"/>
      <c r="M472" s="78"/>
      <c r="O472" s="105"/>
      <c r="Q472" s="314"/>
      <c r="R472" s="78"/>
      <c r="S472" s="78"/>
      <c r="AC472" s="96"/>
      <c r="AM472" s="78"/>
      <c r="AN472" s="314"/>
      <c r="AO472" s="312"/>
      <c r="AP472" s="312"/>
      <c r="AQ472" s="78"/>
      <c r="AR472" s="78"/>
      <c r="AS472" s="78"/>
      <c r="AT472" s="78"/>
      <c r="AU472" s="78"/>
      <c r="AV472" s="78"/>
      <c r="AX472" s="105"/>
      <c r="AZ472" s="314"/>
      <c r="BA472" s="78"/>
      <c r="BB472" s="78"/>
      <c r="BK472" s="96"/>
    </row>
    <row r="473" spans="4:63" ht="15" customHeight="1">
      <c r="D473" s="78"/>
      <c r="E473" s="314"/>
      <c r="F473" s="312"/>
      <c r="G473" s="312"/>
      <c r="H473" s="78"/>
      <c r="I473" s="78"/>
      <c r="J473" s="78"/>
      <c r="K473" s="78"/>
      <c r="L473" s="78"/>
      <c r="M473" s="78"/>
      <c r="O473" s="105"/>
      <c r="Q473" s="314"/>
      <c r="R473" s="78"/>
      <c r="S473" s="78"/>
      <c r="AC473" s="96"/>
      <c r="AM473" s="78"/>
      <c r="AN473" s="314"/>
      <c r="AO473" s="312"/>
      <c r="AP473" s="312"/>
      <c r="AQ473" s="78"/>
      <c r="AR473" s="78"/>
      <c r="AS473" s="78"/>
      <c r="AT473" s="78"/>
      <c r="AU473" s="78"/>
      <c r="AV473" s="78"/>
      <c r="AX473" s="105"/>
      <c r="AZ473" s="314"/>
      <c r="BA473" s="78"/>
      <c r="BB473" s="78"/>
      <c r="BK473" s="96"/>
    </row>
    <row r="474" spans="1:63" ht="15" customHeight="1">
      <c r="A474" s="316"/>
      <c r="B474" s="317"/>
      <c r="C474" s="318"/>
      <c r="D474" s="318"/>
      <c r="E474" s="317"/>
      <c r="F474" s="318"/>
      <c r="G474" s="317"/>
      <c r="H474" s="78"/>
      <c r="I474" s="78"/>
      <c r="J474" s="78"/>
      <c r="K474" s="78"/>
      <c r="L474" s="78"/>
      <c r="M474" s="78"/>
      <c r="Q474" s="319"/>
      <c r="R474" s="78"/>
      <c r="S474" s="78"/>
      <c r="AC474" s="115"/>
      <c r="AN474" s="312" t="s">
        <v>573</v>
      </c>
      <c r="AP474" s="312"/>
      <c r="AQ474" s="78"/>
      <c r="AR474" s="78"/>
      <c r="AS474" s="78"/>
      <c r="AT474" s="78"/>
      <c r="AU474" s="78"/>
      <c r="AV474" s="78"/>
      <c r="AZ474" s="319" t="s">
        <v>574</v>
      </c>
      <c r="BA474" s="78"/>
      <c r="BB474" s="78"/>
      <c r="BK474" s="115" t="s">
        <v>575</v>
      </c>
    </row>
  </sheetData>
  <mergeCells count="1237">
    <mergeCell ref="A5:AI5"/>
    <mergeCell ref="AJ5:BQ5"/>
    <mergeCell ref="A6:AI6"/>
    <mergeCell ref="AJ6:BQ6"/>
    <mergeCell ref="C9:AI9"/>
    <mergeCell ref="AL9:BQ9"/>
    <mergeCell ref="C12:AI12"/>
    <mergeCell ref="AL12:BQ12"/>
    <mergeCell ref="C15:AI15"/>
    <mergeCell ref="AL15:BQ15"/>
    <mergeCell ref="C18:AI18"/>
    <mergeCell ref="AM18:BQ18"/>
    <mergeCell ref="C21:AI21"/>
    <mergeCell ref="AM21:BQ21"/>
    <mergeCell ref="C22:AI22"/>
    <mergeCell ref="AM22:BQ22"/>
    <mergeCell ref="C23:AI23"/>
    <mergeCell ref="C26:AI26"/>
    <mergeCell ref="AL26:BQ26"/>
    <mergeCell ref="C27:AI27"/>
    <mergeCell ref="C31:AI31"/>
    <mergeCell ref="AL31:BQ31"/>
    <mergeCell ref="C34:AI34"/>
    <mergeCell ref="C37:AI37"/>
    <mergeCell ref="C38:AI38"/>
    <mergeCell ref="C39:AI39"/>
    <mergeCell ref="C40:AI40"/>
    <mergeCell ref="C41:AI41"/>
    <mergeCell ref="AL41:BQ41"/>
    <mergeCell ref="C44:AI44"/>
    <mergeCell ref="AL44:BQ44"/>
    <mergeCell ref="C47:AI47"/>
    <mergeCell ref="AL47:BQ47"/>
    <mergeCell ref="C52:AI52"/>
    <mergeCell ref="AL52:BQ52"/>
    <mergeCell ref="C55:AI55"/>
    <mergeCell ref="AL55:BQ55"/>
    <mergeCell ref="C57:U57"/>
    <mergeCell ref="V57:AI57"/>
    <mergeCell ref="C58:U58"/>
    <mergeCell ref="V58:AI58"/>
    <mergeCell ref="C59:U59"/>
    <mergeCell ref="V59:AI59"/>
    <mergeCell ref="C60:U60"/>
    <mergeCell ref="V60:AI60"/>
    <mergeCell ref="C63:AI63"/>
    <mergeCell ref="AL63:BQ63"/>
    <mergeCell ref="C66:AI66"/>
    <mergeCell ref="AL66:BQ66"/>
    <mergeCell ref="C69:AI69"/>
    <mergeCell ref="AL69:BQ69"/>
    <mergeCell ref="C72:AI72"/>
    <mergeCell ref="AL72:BQ72"/>
    <mergeCell ref="C75:AI75"/>
    <mergeCell ref="AL75:BQ75"/>
    <mergeCell ref="C76:AI76"/>
    <mergeCell ref="AL76:BQ76"/>
    <mergeCell ref="C77:AI77"/>
    <mergeCell ref="AL77:BQ77"/>
    <mergeCell ref="C78:AI78"/>
    <mergeCell ref="AL78:BQ78"/>
    <mergeCell ref="C81:AI81"/>
    <mergeCell ref="AL81:BQ81"/>
    <mergeCell ref="C82:AI82"/>
    <mergeCell ref="AL82:BQ82"/>
    <mergeCell ref="C85:AI85"/>
    <mergeCell ref="AL85:BQ85"/>
    <mergeCell ref="O87:S87"/>
    <mergeCell ref="U87:W87"/>
    <mergeCell ref="C88:K88"/>
    <mergeCell ref="O88:S88"/>
    <mergeCell ref="U88:W88"/>
    <mergeCell ref="C90:AI90"/>
    <mergeCell ref="AL90:BQ90"/>
    <mergeCell ref="C94:AI94"/>
    <mergeCell ref="AL94:BQ94"/>
    <mergeCell ref="C97:AI97"/>
    <mergeCell ref="AL97:BQ97"/>
    <mergeCell ref="C100:AI100"/>
    <mergeCell ref="AL100:BQ100"/>
    <mergeCell ref="C102:AI102"/>
    <mergeCell ref="AL102:BQ102"/>
    <mergeCell ref="C105:AI105"/>
    <mergeCell ref="AL105:BQ105"/>
    <mergeCell ref="C108:AI108"/>
    <mergeCell ref="C111:AI111"/>
    <mergeCell ref="C112:AI112"/>
    <mergeCell ref="C115:AI115"/>
    <mergeCell ref="C118:AI118"/>
    <mergeCell ref="V123:AB123"/>
    <mergeCell ref="AD123:AI123"/>
    <mergeCell ref="BE123:BJ123"/>
    <mergeCell ref="BL123:BQ123"/>
    <mergeCell ref="V124:AB124"/>
    <mergeCell ref="AD124:AI124"/>
    <mergeCell ref="BE124:BJ124"/>
    <mergeCell ref="BL124:BQ124"/>
    <mergeCell ref="Z125:AB125"/>
    <mergeCell ref="AD125:AJ125"/>
    <mergeCell ref="BE125:BJ125"/>
    <mergeCell ref="BL125:BQ125"/>
    <mergeCell ref="V126:AB126"/>
    <mergeCell ref="AD126:AI126"/>
    <mergeCell ref="BE126:BJ126"/>
    <mergeCell ref="BL126:BQ126"/>
    <mergeCell ref="V127:AB127"/>
    <mergeCell ref="AD127:AI127"/>
    <mergeCell ref="BE127:BJ127"/>
    <mergeCell ref="BL127:BQ127"/>
    <mergeCell ref="X128:AB128"/>
    <mergeCell ref="AD128:AJ128"/>
    <mergeCell ref="BE128:BJ128"/>
    <mergeCell ref="BL128:BQ128"/>
    <mergeCell ref="V130:AB130"/>
    <mergeCell ref="AD130:AI130"/>
    <mergeCell ref="BE130:BJ130"/>
    <mergeCell ref="BL130:BQ130"/>
    <mergeCell ref="V133:AB133"/>
    <mergeCell ref="AD133:AI133"/>
    <mergeCell ref="V134:AB134"/>
    <mergeCell ref="AD134:AI134"/>
    <mergeCell ref="V135:AB135"/>
    <mergeCell ref="AD135:AI135"/>
    <mergeCell ref="V137:AB137"/>
    <mergeCell ref="AD137:AI137"/>
    <mergeCell ref="BE137:BJ137"/>
    <mergeCell ref="BL137:BQ137"/>
    <mergeCell ref="C141:L141"/>
    <mergeCell ref="N141:W141"/>
    <mergeCell ref="Z141:AI141"/>
    <mergeCell ref="AL141:AU141"/>
    <mergeCell ref="AW141:BF141"/>
    <mergeCell ref="BH141:BQ141"/>
    <mergeCell ref="N142:W142"/>
    <mergeCell ref="Z142:AI142"/>
    <mergeCell ref="AW142:BF142"/>
    <mergeCell ref="BH142:BQ142"/>
    <mergeCell ref="N143:W143"/>
    <mergeCell ref="Z143:AI143"/>
    <mergeCell ref="AW143:BF143"/>
    <mergeCell ref="BH143:BQ143"/>
    <mergeCell ref="N144:W144"/>
    <mergeCell ref="Z144:AI144"/>
    <mergeCell ref="AW144:BF144"/>
    <mergeCell ref="BH144:BQ144"/>
    <mergeCell ref="N145:W145"/>
    <mergeCell ref="Z145:AI145"/>
    <mergeCell ref="AW145:BF145"/>
    <mergeCell ref="BH145:BQ145"/>
    <mergeCell ref="N146:W146"/>
    <mergeCell ref="Z146:AI146"/>
    <mergeCell ref="AW146:BF146"/>
    <mergeCell ref="BH146:BQ146"/>
    <mergeCell ref="N147:W147"/>
    <mergeCell ref="Z147:AI147"/>
    <mergeCell ref="AW147:BF147"/>
    <mergeCell ref="BH147:BQ147"/>
    <mergeCell ref="N148:W148"/>
    <mergeCell ref="AW148:BF148"/>
    <mergeCell ref="BH148:BQ148"/>
    <mergeCell ref="N149:W149"/>
    <mergeCell ref="Z148:AI148"/>
    <mergeCell ref="AW149:BF149"/>
    <mergeCell ref="BH149:BQ149"/>
    <mergeCell ref="N150:W150"/>
    <mergeCell ref="Z150:AI150"/>
    <mergeCell ref="AW150:BF150"/>
    <mergeCell ref="BH150:BQ150"/>
    <mergeCell ref="C151:L151"/>
    <mergeCell ref="N151:W151"/>
    <mergeCell ref="Z151:AI151"/>
    <mergeCell ref="AL151:AU151"/>
    <mergeCell ref="C154:J155"/>
    <mergeCell ref="K154:M155"/>
    <mergeCell ref="N154:S155"/>
    <mergeCell ref="T154:Z154"/>
    <mergeCell ref="T155:V155"/>
    <mergeCell ref="W155:Z155"/>
    <mergeCell ref="BI154:BN155"/>
    <mergeCell ref="BO154:BQ155"/>
    <mergeCell ref="AW151:BF151"/>
    <mergeCell ref="BH151:BQ151"/>
    <mergeCell ref="BC155:BE155"/>
    <mergeCell ref="BF155:BH155"/>
    <mergeCell ref="AW154:BB155"/>
    <mergeCell ref="BC154:BH154"/>
    <mergeCell ref="AA154:AF155"/>
    <mergeCell ref="AG154:AI155"/>
    <mergeCell ref="AL154:AS155"/>
    <mergeCell ref="AT154:AV155"/>
    <mergeCell ref="I156:M156"/>
    <mergeCell ref="N156:S156"/>
    <mergeCell ref="T156:V156"/>
    <mergeCell ref="W156:Z156"/>
    <mergeCell ref="AA156:AF156"/>
    <mergeCell ref="AG156:AI156"/>
    <mergeCell ref="AL156:AS156"/>
    <mergeCell ref="AT156:AV156"/>
    <mergeCell ref="AW156:BB156"/>
    <mergeCell ref="BC156:BE156"/>
    <mergeCell ref="BF156:BH156"/>
    <mergeCell ref="BI156:BN156"/>
    <mergeCell ref="BO156:BQ156"/>
    <mergeCell ref="C158:I158"/>
    <mergeCell ref="J158:M158"/>
    <mergeCell ref="N158:S158"/>
    <mergeCell ref="T158:V158"/>
    <mergeCell ref="W158:Z158"/>
    <mergeCell ref="AA158:AF158"/>
    <mergeCell ref="AG158:AI158"/>
    <mergeCell ref="AL158:AS158"/>
    <mergeCell ref="AT158:AV158"/>
    <mergeCell ref="AW158:BB158"/>
    <mergeCell ref="BC158:BE158"/>
    <mergeCell ref="BF158:BH158"/>
    <mergeCell ref="BI158:BN158"/>
    <mergeCell ref="BO158:BQ158"/>
    <mergeCell ref="C159:I159"/>
    <mergeCell ref="J159:M159"/>
    <mergeCell ref="N159:S159"/>
    <mergeCell ref="T159:V159"/>
    <mergeCell ref="W159:Z159"/>
    <mergeCell ref="AA159:AF159"/>
    <mergeCell ref="AG159:AI159"/>
    <mergeCell ref="AL159:AS159"/>
    <mergeCell ref="AT159:AV159"/>
    <mergeCell ref="AW159:BB159"/>
    <mergeCell ref="BC159:BE159"/>
    <mergeCell ref="BF159:BH159"/>
    <mergeCell ref="BI159:BN159"/>
    <mergeCell ref="BO159:BQ159"/>
    <mergeCell ref="C160:I160"/>
    <mergeCell ref="J160:M160"/>
    <mergeCell ref="N160:S160"/>
    <mergeCell ref="T160:V160"/>
    <mergeCell ref="W160:Z160"/>
    <mergeCell ref="AA160:AF160"/>
    <mergeCell ref="AG160:AI160"/>
    <mergeCell ref="AL160:AS160"/>
    <mergeCell ref="AT160:AV160"/>
    <mergeCell ref="AW160:BB160"/>
    <mergeCell ref="BC160:BE160"/>
    <mergeCell ref="BF160:BH160"/>
    <mergeCell ref="BI160:BN160"/>
    <mergeCell ref="BO160:BQ160"/>
    <mergeCell ref="C161:J161"/>
    <mergeCell ref="K161:M161"/>
    <mergeCell ref="N161:S161"/>
    <mergeCell ref="T161:V161"/>
    <mergeCell ref="W161:Z161"/>
    <mergeCell ref="AA161:AF161"/>
    <mergeCell ref="AG161:AI161"/>
    <mergeCell ref="AL161:AS161"/>
    <mergeCell ref="AT161:AV161"/>
    <mergeCell ref="AW161:BB161"/>
    <mergeCell ref="BC161:BE161"/>
    <mergeCell ref="BF161:BH161"/>
    <mergeCell ref="BI161:BN161"/>
    <mergeCell ref="BO161:BQ161"/>
    <mergeCell ref="I162:M163"/>
    <mergeCell ref="N162:S162"/>
    <mergeCell ref="T162:V162"/>
    <mergeCell ref="W162:Z162"/>
    <mergeCell ref="AA162:AF162"/>
    <mergeCell ref="AG162:AI162"/>
    <mergeCell ref="AL162:AS162"/>
    <mergeCell ref="AT162:AV162"/>
    <mergeCell ref="AW162:BB162"/>
    <mergeCell ref="BC162:BE162"/>
    <mergeCell ref="BF162:BH162"/>
    <mergeCell ref="BI162:BN162"/>
    <mergeCell ref="BO162:BQ162"/>
    <mergeCell ref="C164:H164"/>
    <mergeCell ref="J164:M165"/>
    <mergeCell ref="N164:S164"/>
    <mergeCell ref="T164:V164"/>
    <mergeCell ref="W164:Z164"/>
    <mergeCell ref="AA164:AF164"/>
    <mergeCell ref="AG164:AI164"/>
    <mergeCell ref="AL164:AS164"/>
    <mergeCell ref="AT164:AV164"/>
    <mergeCell ref="AW164:BB164"/>
    <mergeCell ref="BC164:BE164"/>
    <mergeCell ref="BF164:BH164"/>
    <mergeCell ref="BI164:BN164"/>
    <mergeCell ref="BO164:BQ164"/>
    <mergeCell ref="C166:J166"/>
    <mergeCell ref="K166:M166"/>
    <mergeCell ref="N166:S166"/>
    <mergeCell ref="T166:V166"/>
    <mergeCell ref="W166:Z166"/>
    <mergeCell ref="AA166:AF166"/>
    <mergeCell ref="AG166:AI166"/>
    <mergeCell ref="AL166:AS166"/>
    <mergeCell ref="AT166:AV166"/>
    <mergeCell ref="AW166:BB166"/>
    <mergeCell ref="BC166:BE166"/>
    <mergeCell ref="BF166:BH166"/>
    <mergeCell ref="BI166:BN166"/>
    <mergeCell ref="BO166:BQ166"/>
    <mergeCell ref="C167:J167"/>
    <mergeCell ref="K167:M167"/>
    <mergeCell ref="N167:S167"/>
    <mergeCell ref="T167:V167"/>
    <mergeCell ref="W167:Z167"/>
    <mergeCell ref="AA167:AF167"/>
    <mergeCell ref="AG167:AI167"/>
    <mergeCell ref="AL167:AS167"/>
    <mergeCell ref="AT167:AV167"/>
    <mergeCell ref="AW167:BB167"/>
    <mergeCell ref="BF167:BH167"/>
    <mergeCell ref="BO167:BQ167"/>
    <mergeCell ref="V170:AB170"/>
    <mergeCell ref="AD170:AI170"/>
    <mergeCell ref="BE170:BJ170"/>
    <mergeCell ref="BL170:BQ170"/>
    <mergeCell ref="V171:AB171"/>
    <mergeCell ref="AD171:AI171"/>
    <mergeCell ref="BE171:BJ171"/>
    <mergeCell ref="BL171:BQ171"/>
    <mergeCell ref="V172:AB172"/>
    <mergeCell ref="AD172:AI172"/>
    <mergeCell ref="BE172:BJ172"/>
    <mergeCell ref="BL172:BQ172"/>
    <mergeCell ref="V173:AB173"/>
    <mergeCell ref="AD173:AI173"/>
    <mergeCell ref="BE173:BJ173"/>
    <mergeCell ref="BL173:BQ173"/>
    <mergeCell ref="V174:AB174"/>
    <mergeCell ref="AD174:AI174"/>
    <mergeCell ref="BE174:BJ174"/>
    <mergeCell ref="BL174:BQ174"/>
    <mergeCell ref="V175:AB175"/>
    <mergeCell ref="AD175:AI175"/>
    <mergeCell ref="BE175:BJ175"/>
    <mergeCell ref="BL175:BQ175"/>
    <mergeCell ref="V177:AB177"/>
    <mergeCell ref="AD177:AI177"/>
    <mergeCell ref="BE177:BJ177"/>
    <mergeCell ref="BL177:BQ177"/>
    <mergeCell ref="V179:AB179"/>
    <mergeCell ref="AD179:AI179"/>
    <mergeCell ref="BE179:BJ179"/>
    <mergeCell ref="BL179:BQ179"/>
    <mergeCell ref="V180:AB180"/>
    <mergeCell ref="AD180:AI180"/>
    <mergeCell ref="BE180:BJ180"/>
    <mergeCell ref="BL180:BQ180"/>
    <mergeCell ref="V181:AB181"/>
    <mergeCell ref="AD181:AI181"/>
    <mergeCell ref="BE181:BJ181"/>
    <mergeCell ref="BL181:BQ181"/>
    <mergeCell ref="V184:AB184"/>
    <mergeCell ref="AD184:AI184"/>
    <mergeCell ref="BE184:BJ184"/>
    <mergeCell ref="BL184:BQ184"/>
    <mergeCell ref="V185:AB185"/>
    <mergeCell ref="AD185:AI185"/>
    <mergeCell ref="BE185:BJ185"/>
    <mergeCell ref="BL185:BQ185"/>
    <mergeCell ref="V186:AB186"/>
    <mergeCell ref="AD186:AI186"/>
    <mergeCell ref="BE186:BJ186"/>
    <mergeCell ref="BL186:BQ186"/>
    <mergeCell ref="V187:AB187"/>
    <mergeCell ref="AD187:AI187"/>
    <mergeCell ref="BE187:BJ187"/>
    <mergeCell ref="BL187:BQ187"/>
    <mergeCell ref="V188:AB188"/>
    <mergeCell ref="AD188:AI188"/>
    <mergeCell ref="BE188:BJ188"/>
    <mergeCell ref="BL188:BQ188"/>
    <mergeCell ref="V189:AB189"/>
    <mergeCell ref="AD189:AI189"/>
    <mergeCell ref="BE189:BJ189"/>
    <mergeCell ref="BL189:BQ189"/>
    <mergeCell ref="V190:AB190"/>
    <mergeCell ref="AD190:AI190"/>
    <mergeCell ref="BE190:BJ190"/>
    <mergeCell ref="BL190:BQ190"/>
    <mergeCell ref="V191:AB191"/>
    <mergeCell ref="AD191:AI191"/>
    <mergeCell ref="BE191:BJ191"/>
    <mergeCell ref="BL191:BQ191"/>
    <mergeCell ref="V194:AB194"/>
    <mergeCell ref="AD194:AI194"/>
    <mergeCell ref="BE194:BJ194"/>
    <mergeCell ref="BL194:BQ194"/>
    <mergeCell ref="V195:AB195"/>
    <mergeCell ref="AD195:AI195"/>
    <mergeCell ref="BE195:BJ195"/>
    <mergeCell ref="BL195:BQ195"/>
    <mergeCell ref="V196:AB196"/>
    <mergeCell ref="AD196:AI196"/>
    <mergeCell ref="BE196:BJ196"/>
    <mergeCell ref="BL196:BQ196"/>
    <mergeCell ref="V197:AB197"/>
    <mergeCell ref="AD197:AI197"/>
    <mergeCell ref="BE197:BJ197"/>
    <mergeCell ref="BL197:BQ197"/>
    <mergeCell ref="V199:AB199"/>
    <mergeCell ref="AD199:AI199"/>
    <mergeCell ref="BE199:BJ199"/>
    <mergeCell ref="BL199:BQ199"/>
    <mergeCell ref="AD202:AI202"/>
    <mergeCell ref="BL202:BQ202"/>
    <mergeCell ref="AD203:AI203"/>
    <mergeCell ref="BL203:BQ203"/>
    <mergeCell ref="AD204:AI204"/>
    <mergeCell ref="BL204:BQ204"/>
    <mergeCell ref="V207:AB207"/>
    <mergeCell ref="AD207:AI207"/>
    <mergeCell ref="BE207:BJ207"/>
    <mergeCell ref="BL207:BQ207"/>
    <mergeCell ref="V208:AB208"/>
    <mergeCell ref="AD208:AI208"/>
    <mergeCell ref="BE208:BJ208"/>
    <mergeCell ref="BL208:BQ208"/>
    <mergeCell ref="V209:AB209"/>
    <mergeCell ref="AD209:AI209"/>
    <mergeCell ref="BE209:BJ209"/>
    <mergeCell ref="BL209:BQ209"/>
    <mergeCell ref="V210:AB210"/>
    <mergeCell ref="AD210:AI210"/>
    <mergeCell ref="BE210:BJ210"/>
    <mergeCell ref="BL210:BQ210"/>
    <mergeCell ref="V211:AB211"/>
    <mergeCell ref="AD211:AI211"/>
    <mergeCell ref="BE211:BJ211"/>
    <mergeCell ref="BL211:BQ211"/>
    <mergeCell ref="V212:AB212"/>
    <mergeCell ref="AD212:AI212"/>
    <mergeCell ref="BE212:BJ212"/>
    <mergeCell ref="BL212:BQ212"/>
    <mergeCell ref="V213:AB213"/>
    <mergeCell ref="AD213:AI213"/>
    <mergeCell ref="BE213:BJ213"/>
    <mergeCell ref="BL213:BQ213"/>
    <mergeCell ref="V214:AB214"/>
    <mergeCell ref="AD214:AI214"/>
    <mergeCell ref="BE214:BJ214"/>
    <mergeCell ref="BL214:BQ214"/>
    <mergeCell ref="V215:AB215"/>
    <mergeCell ref="AD215:AI215"/>
    <mergeCell ref="BE215:BJ215"/>
    <mergeCell ref="BL215:BQ215"/>
    <mergeCell ref="V217:AB217"/>
    <mergeCell ref="AD217:AI217"/>
    <mergeCell ref="BE217:BJ217"/>
    <mergeCell ref="BL217:BQ217"/>
    <mergeCell ref="C219:AI219"/>
    <mergeCell ref="AL219:BQ219"/>
    <mergeCell ref="V222:AB222"/>
    <mergeCell ref="AD222:AI222"/>
    <mergeCell ref="BE222:BJ222"/>
    <mergeCell ref="BL222:BQ222"/>
    <mergeCell ref="V223:AB223"/>
    <mergeCell ref="AD223:AI223"/>
    <mergeCell ref="BE223:BJ223"/>
    <mergeCell ref="BL223:BQ223"/>
    <mergeCell ref="V224:AB224"/>
    <mergeCell ref="AD224:AI224"/>
    <mergeCell ref="BE224:BJ224"/>
    <mergeCell ref="BL224:BQ224"/>
    <mergeCell ref="V226:AB226"/>
    <mergeCell ref="AD226:AI226"/>
    <mergeCell ref="BE226:BJ226"/>
    <mergeCell ref="BL226:BQ226"/>
    <mergeCell ref="V229:AB229"/>
    <mergeCell ref="AD229:AI229"/>
    <mergeCell ref="BE229:BJ229"/>
    <mergeCell ref="BL229:BQ229"/>
    <mergeCell ref="V230:AB230"/>
    <mergeCell ref="AD230:AI230"/>
    <mergeCell ref="BE230:BJ230"/>
    <mergeCell ref="BL230:BQ230"/>
    <mergeCell ref="V231:AB231"/>
    <mergeCell ref="AD231:AI231"/>
    <mergeCell ref="BE231:BJ231"/>
    <mergeCell ref="BL231:BQ231"/>
    <mergeCell ref="V233:AB233"/>
    <mergeCell ref="AD233:AI233"/>
    <mergeCell ref="BE233:BJ233"/>
    <mergeCell ref="BL233:BQ233"/>
    <mergeCell ref="D237:K238"/>
    <mergeCell ref="P237:R238"/>
    <mergeCell ref="T237:V238"/>
    <mergeCell ref="M237:M238"/>
    <mergeCell ref="BL237:BQ238"/>
    <mergeCell ref="W237:AA238"/>
    <mergeCell ref="AB237:AB238"/>
    <mergeCell ref="AC237:AF238"/>
    <mergeCell ref="AH237:AJ238"/>
    <mergeCell ref="AL237:AN238"/>
    <mergeCell ref="AX237:BC238"/>
    <mergeCell ref="BE237:BJ238"/>
    <mergeCell ref="AX240:BC240"/>
    <mergeCell ref="BE240:BJ240"/>
    <mergeCell ref="BL240:BQ240"/>
    <mergeCell ref="N241:Q241"/>
    <mergeCell ref="R241:V241"/>
    <mergeCell ref="W241:AB241"/>
    <mergeCell ref="AC241:AG241"/>
    <mergeCell ref="N240:Q240"/>
    <mergeCell ref="R240:V240"/>
    <mergeCell ref="W240:AB240"/>
    <mergeCell ref="AC240:AG240"/>
    <mergeCell ref="N242:Q242"/>
    <mergeCell ref="R242:V242"/>
    <mergeCell ref="W242:AB242"/>
    <mergeCell ref="AC242:AG242"/>
    <mergeCell ref="AX242:BC242"/>
    <mergeCell ref="BE242:BJ242"/>
    <mergeCell ref="BL242:BQ242"/>
    <mergeCell ref="N243:Q243"/>
    <mergeCell ref="R243:V243"/>
    <mergeCell ref="W243:AB243"/>
    <mergeCell ref="AC243:AG243"/>
    <mergeCell ref="AX243:BC243"/>
    <mergeCell ref="BE243:BJ243"/>
    <mergeCell ref="BL243:BQ243"/>
    <mergeCell ref="N244:Q244"/>
    <mergeCell ref="R244:V244"/>
    <mergeCell ref="W244:AB244"/>
    <mergeCell ref="AC244:AG244"/>
    <mergeCell ref="AX244:BC244"/>
    <mergeCell ref="BE244:BJ244"/>
    <mergeCell ref="BL244:BQ244"/>
    <mergeCell ref="N245:Q245"/>
    <mergeCell ref="R245:V245"/>
    <mergeCell ref="W245:AB245"/>
    <mergeCell ref="AC245:AG245"/>
    <mergeCell ref="AX245:BC245"/>
    <mergeCell ref="BE245:BJ245"/>
    <mergeCell ref="BL245:BQ245"/>
    <mergeCell ref="N246:Q246"/>
    <mergeCell ref="R246:V246"/>
    <mergeCell ref="W246:AB246"/>
    <mergeCell ref="AC246:AG246"/>
    <mergeCell ref="BL249:BQ249"/>
    <mergeCell ref="N247:Q247"/>
    <mergeCell ref="R247:V247"/>
    <mergeCell ref="W247:AB247"/>
    <mergeCell ref="AC247:AG247"/>
    <mergeCell ref="N248:Q248"/>
    <mergeCell ref="R248:V248"/>
    <mergeCell ref="N249:Q249"/>
    <mergeCell ref="BL246:BQ246"/>
    <mergeCell ref="AX247:BC247"/>
    <mergeCell ref="BE247:BJ247"/>
    <mergeCell ref="BL247:BQ247"/>
    <mergeCell ref="BE250:BJ250"/>
    <mergeCell ref="AC249:AG249"/>
    <mergeCell ref="AX246:BC246"/>
    <mergeCell ref="BE246:BJ246"/>
    <mergeCell ref="AX249:BC249"/>
    <mergeCell ref="BE249:BJ249"/>
    <mergeCell ref="BL250:BQ250"/>
    <mergeCell ref="R249:V249"/>
    <mergeCell ref="W249:AB249"/>
    <mergeCell ref="M251:Q251"/>
    <mergeCell ref="R251:V251"/>
    <mergeCell ref="W251:AB251"/>
    <mergeCell ref="AX251:BC251"/>
    <mergeCell ref="R250:V250"/>
    <mergeCell ref="W250:AB250"/>
    <mergeCell ref="AX250:BC250"/>
    <mergeCell ref="BE253:BJ253"/>
    <mergeCell ref="BL253:BQ253"/>
    <mergeCell ref="M252:Q252"/>
    <mergeCell ref="R252:V252"/>
    <mergeCell ref="W252:AB252"/>
    <mergeCell ref="AX252:BC252"/>
    <mergeCell ref="BE251:BJ251"/>
    <mergeCell ref="BL251:BQ251"/>
    <mergeCell ref="BE252:BJ252"/>
    <mergeCell ref="BL252:BQ252"/>
    <mergeCell ref="BE254:BJ254"/>
    <mergeCell ref="BL254:BQ254"/>
    <mergeCell ref="M253:Q253"/>
    <mergeCell ref="R253:V253"/>
    <mergeCell ref="M254:Q254"/>
    <mergeCell ref="R254:V254"/>
    <mergeCell ref="W254:AB254"/>
    <mergeCell ref="AX254:BC254"/>
    <mergeCell ref="W253:AB253"/>
    <mergeCell ref="AX253:BC253"/>
    <mergeCell ref="N255:Q255"/>
    <mergeCell ref="R255:V255"/>
    <mergeCell ref="W255:AB255"/>
    <mergeCell ref="AD255:AG255"/>
    <mergeCell ref="BE255:BJ255"/>
    <mergeCell ref="BL255:BQ255"/>
    <mergeCell ref="R257:V257"/>
    <mergeCell ref="W257:AB257"/>
    <mergeCell ref="AX257:BC257"/>
    <mergeCell ref="BE257:BJ257"/>
    <mergeCell ref="BL257:BQ257"/>
    <mergeCell ref="R258:V258"/>
    <mergeCell ref="W258:AB258"/>
    <mergeCell ref="AX258:BC258"/>
    <mergeCell ref="AX255:BC255"/>
    <mergeCell ref="BE258:BJ258"/>
    <mergeCell ref="BL258:BQ258"/>
    <mergeCell ref="AD261:AI261"/>
    <mergeCell ref="BL261:BQ261"/>
    <mergeCell ref="AD262:AI262"/>
    <mergeCell ref="BL262:BQ262"/>
    <mergeCell ref="AD263:AI263"/>
    <mergeCell ref="BL263:BQ263"/>
    <mergeCell ref="AD264:AI264"/>
    <mergeCell ref="BL264:BQ264"/>
    <mergeCell ref="AD265:AI265"/>
    <mergeCell ref="BL265:BQ265"/>
    <mergeCell ref="AH268:AJ269"/>
    <mergeCell ref="AL268:AN269"/>
    <mergeCell ref="D268:K269"/>
    <mergeCell ref="L268:N269"/>
    <mergeCell ref="P268:S269"/>
    <mergeCell ref="V268:Z269"/>
    <mergeCell ref="AX268:BC269"/>
    <mergeCell ref="BE268:BJ269"/>
    <mergeCell ref="BL268:BQ269"/>
    <mergeCell ref="V271:AB271"/>
    <mergeCell ref="AD271:AI271"/>
    <mergeCell ref="AX271:BC271"/>
    <mergeCell ref="BE271:BJ271"/>
    <mergeCell ref="BL271:BQ271"/>
    <mergeCell ref="AB268:AB269"/>
    <mergeCell ref="AC268:AF269"/>
    <mergeCell ref="O271:T271"/>
    <mergeCell ref="V272:AB272"/>
    <mergeCell ref="AD272:AI272"/>
    <mergeCell ref="AX272:BC272"/>
    <mergeCell ref="BE272:BJ272"/>
    <mergeCell ref="BL272:BQ272"/>
    <mergeCell ref="O273:T273"/>
    <mergeCell ref="V273:AB273"/>
    <mergeCell ref="AD273:AI273"/>
    <mergeCell ref="AX273:BC273"/>
    <mergeCell ref="BE273:BJ273"/>
    <mergeCell ref="BL273:BQ273"/>
    <mergeCell ref="O274:T274"/>
    <mergeCell ref="V274:AB274"/>
    <mergeCell ref="AD274:AI274"/>
    <mergeCell ref="AX274:BC274"/>
    <mergeCell ref="BE276:BJ276"/>
    <mergeCell ref="BL276:BQ276"/>
    <mergeCell ref="O275:T275"/>
    <mergeCell ref="V275:AB275"/>
    <mergeCell ref="AD275:AI275"/>
    <mergeCell ref="AX275:BC275"/>
    <mergeCell ref="BE274:BJ274"/>
    <mergeCell ref="BL274:BQ274"/>
    <mergeCell ref="BE275:BJ275"/>
    <mergeCell ref="BL275:BQ275"/>
    <mergeCell ref="BE277:BJ277"/>
    <mergeCell ref="BL277:BQ277"/>
    <mergeCell ref="O276:T276"/>
    <mergeCell ref="V276:AB276"/>
    <mergeCell ref="O277:T277"/>
    <mergeCell ref="V277:AB277"/>
    <mergeCell ref="AD277:AI277"/>
    <mergeCell ref="AX277:BC277"/>
    <mergeCell ref="AD276:AI276"/>
    <mergeCell ref="AX276:BC276"/>
    <mergeCell ref="O278:T278"/>
    <mergeCell ref="V278:AB278"/>
    <mergeCell ref="AD278:AI278"/>
    <mergeCell ref="AX278:BC278"/>
    <mergeCell ref="BE281:BJ281"/>
    <mergeCell ref="BL281:BQ281"/>
    <mergeCell ref="O280:T280"/>
    <mergeCell ref="V280:AB280"/>
    <mergeCell ref="AD280:AI280"/>
    <mergeCell ref="AX280:BC280"/>
    <mergeCell ref="BE278:BJ278"/>
    <mergeCell ref="BL278:BQ278"/>
    <mergeCell ref="BE280:BJ280"/>
    <mergeCell ref="BL280:BQ280"/>
    <mergeCell ref="BE282:BJ282"/>
    <mergeCell ref="BL282:BQ282"/>
    <mergeCell ref="O281:T281"/>
    <mergeCell ref="V281:AB281"/>
    <mergeCell ref="O282:T282"/>
    <mergeCell ref="V282:AB282"/>
    <mergeCell ref="AD282:AI282"/>
    <mergeCell ref="AX282:BC282"/>
    <mergeCell ref="AD281:AI281"/>
    <mergeCell ref="AX281:BC281"/>
    <mergeCell ref="O283:T283"/>
    <mergeCell ref="V283:AB283"/>
    <mergeCell ref="AD283:AI283"/>
    <mergeCell ref="AX283:BC283"/>
    <mergeCell ref="BE285:BJ285"/>
    <mergeCell ref="BL285:BQ285"/>
    <mergeCell ref="O284:T284"/>
    <mergeCell ref="V284:AB284"/>
    <mergeCell ref="AD284:AI284"/>
    <mergeCell ref="AX284:BC284"/>
    <mergeCell ref="BE283:BJ283"/>
    <mergeCell ref="BL283:BQ283"/>
    <mergeCell ref="BE284:BJ284"/>
    <mergeCell ref="BL284:BQ284"/>
    <mergeCell ref="BE287:BJ287"/>
    <mergeCell ref="BL287:BQ287"/>
    <mergeCell ref="O285:T285"/>
    <mergeCell ref="V285:AB285"/>
    <mergeCell ref="O287:T287"/>
    <mergeCell ref="V287:AB287"/>
    <mergeCell ref="AD287:AI287"/>
    <mergeCell ref="AX287:BC287"/>
    <mergeCell ref="AD285:AI285"/>
    <mergeCell ref="AX285:BC285"/>
    <mergeCell ref="O288:T288"/>
    <mergeCell ref="V288:AB288"/>
    <mergeCell ref="AD288:AI288"/>
    <mergeCell ref="AX288:BC288"/>
    <mergeCell ref="BE288:BJ288"/>
    <mergeCell ref="BL288:BQ288"/>
    <mergeCell ref="V293:AB293"/>
    <mergeCell ref="AD293:AI293"/>
    <mergeCell ref="BE293:BJ293"/>
    <mergeCell ref="BL293:BQ293"/>
    <mergeCell ref="V294:AB294"/>
    <mergeCell ref="AD294:AI294"/>
    <mergeCell ref="BE294:BJ294"/>
    <mergeCell ref="BL294:BQ294"/>
    <mergeCell ref="V295:AB295"/>
    <mergeCell ref="AD295:AI295"/>
    <mergeCell ref="BE295:BJ295"/>
    <mergeCell ref="BL295:BQ295"/>
    <mergeCell ref="V296:AB296"/>
    <mergeCell ref="AD296:AI296"/>
    <mergeCell ref="BE296:BJ296"/>
    <mergeCell ref="BL296:BQ296"/>
    <mergeCell ref="V297:AB297"/>
    <mergeCell ref="AD297:AI297"/>
    <mergeCell ref="BE297:BJ297"/>
    <mergeCell ref="BL297:BQ297"/>
    <mergeCell ref="V298:AB298"/>
    <mergeCell ref="AD298:AI298"/>
    <mergeCell ref="BE298:BJ298"/>
    <mergeCell ref="BL298:BQ298"/>
    <mergeCell ref="V299:AB299"/>
    <mergeCell ref="AD299:AI299"/>
    <mergeCell ref="BE299:BJ299"/>
    <mergeCell ref="BL299:BQ299"/>
    <mergeCell ref="V300:AB300"/>
    <mergeCell ref="AD300:AI300"/>
    <mergeCell ref="BE300:BJ300"/>
    <mergeCell ref="BL300:BQ300"/>
    <mergeCell ref="L302:P302"/>
    <mergeCell ref="R302:V302"/>
    <mergeCell ref="X302:AC302"/>
    <mergeCell ref="AE302:AI302"/>
    <mergeCell ref="AU302:AY302"/>
    <mergeCell ref="BA302:BE302"/>
    <mergeCell ref="BG302:BK302"/>
    <mergeCell ref="BM302:BQ302"/>
    <mergeCell ref="V303:AB303"/>
    <mergeCell ref="AD303:AI303"/>
    <mergeCell ref="BE303:BJ303"/>
    <mergeCell ref="BL303:BQ303"/>
    <mergeCell ref="V304:AB304"/>
    <mergeCell ref="AD304:AJ304"/>
    <mergeCell ref="BE304:BJ304"/>
    <mergeCell ref="BL304:BQ304"/>
    <mergeCell ref="V305:AB305"/>
    <mergeCell ref="AD305:AJ305"/>
    <mergeCell ref="BE305:BJ305"/>
    <mergeCell ref="BL305:BQ305"/>
    <mergeCell ref="V306:AB306"/>
    <mergeCell ref="AD306:AJ306"/>
    <mergeCell ref="BE306:BJ306"/>
    <mergeCell ref="BL306:BQ306"/>
    <mergeCell ref="V307:AB307"/>
    <mergeCell ref="AD307:AJ307"/>
    <mergeCell ref="BE307:BJ307"/>
    <mergeCell ref="BL307:BQ307"/>
    <mergeCell ref="V308:AB308"/>
    <mergeCell ref="AD308:AJ308"/>
    <mergeCell ref="BE308:BJ308"/>
    <mergeCell ref="BL308:BQ308"/>
    <mergeCell ref="V309:AB309"/>
    <mergeCell ref="AD309:AJ309"/>
    <mergeCell ref="W310:AB310"/>
    <mergeCell ref="AE310:AJ310"/>
    <mergeCell ref="V311:AB311"/>
    <mergeCell ref="AD311:AJ311"/>
    <mergeCell ref="BE311:BJ311"/>
    <mergeCell ref="BL311:BQ311"/>
    <mergeCell ref="V312:AB312"/>
    <mergeCell ref="AD312:AI312"/>
    <mergeCell ref="BE312:BJ312"/>
    <mergeCell ref="BL312:BQ312"/>
    <mergeCell ref="BM314:BQ314"/>
    <mergeCell ref="V315:AB315"/>
    <mergeCell ref="AD315:AI315"/>
    <mergeCell ref="BE315:BJ315"/>
    <mergeCell ref="BL315:BQ315"/>
    <mergeCell ref="AD314:AI314"/>
    <mergeCell ref="AU314:AY314"/>
    <mergeCell ref="BA314:BE314"/>
    <mergeCell ref="BG314:BK314"/>
    <mergeCell ref="V316:AB316"/>
    <mergeCell ref="AD316:AI316"/>
    <mergeCell ref="BE316:BJ316"/>
    <mergeCell ref="BL316:BQ316"/>
    <mergeCell ref="V317:AB317"/>
    <mergeCell ref="AD317:AI317"/>
    <mergeCell ref="V318:AB318"/>
    <mergeCell ref="AD318:AI318"/>
    <mergeCell ref="BE318:BJ318"/>
    <mergeCell ref="BL318:BQ318"/>
    <mergeCell ref="V320:AB320"/>
    <mergeCell ref="AD320:AI320"/>
    <mergeCell ref="BE320:BJ320"/>
    <mergeCell ref="BL320:BQ320"/>
    <mergeCell ref="V322:AB322"/>
    <mergeCell ref="AD322:AI322"/>
    <mergeCell ref="BE322:BJ322"/>
    <mergeCell ref="BL322:BQ322"/>
    <mergeCell ref="BE323:BJ323"/>
    <mergeCell ref="BL323:BQ323"/>
    <mergeCell ref="V324:AB324"/>
    <mergeCell ref="AD324:AI324"/>
    <mergeCell ref="BE324:BJ324"/>
    <mergeCell ref="BL324:BQ324"/>
    <mergeCell ref="V326:AB326"/>
    <mergeCell ref="AD326:AI326"/>
    <mergeCell ref="V333:AB333"/>
    <mergeCell ref="AD333:AI333"/>
    <mergeCell ref="V334:AB334"/>
    <mergeCell ref="AD334:AJ334"/>
    <mergeCell ref="V335:AB335"/>
    <mergeCell ref="AD335:AJ335"/>
    <mergeCell ref="V336:AB336"/>
    <mergeCell ref="AD336:AJ336"/>
    <mergeCell ref="M339:R339"/>
    <mergeCell ref="S339:X339"/>
    <mergeCell ref="Z339:AE339"/>
    <mergeCell ref="AG339:AI340"/>
    <mergeCell ref="M340:N340"/>
    <mergeCell ref="O340:P340"/>
    <mergeCell ref="Q340:R340"/>
    <mergeCell ref="S340:U340"/>
    <mergeCell ref="AL339:AN340"/>
    <mergeCell ref="AX339:BC340"/>
    <mergeCell ref="BE339:BJ340"/>
    <mergeCell ref="BL339:BQ340"/>
    <mergeCell ref="V340:X340"/>
    <mergeCell ref="Z340:AA340"/>
    <mergeCell ref="AB340:AC340"/>
    <mergeCell ref="AD340:AE340"/>
    <mergeCell ref="K341:O341"/>
    <mergeCell ref="T341:V341"/>
    <mergeCell ref="W341:X341"/>
    <mergeCell ref="Z341:AB341"/>
    <mergeCell ref="Z343:AD343"/>
    <mergeCell ref="K345:N345"/>
    <mergeCell ref="J347:N347"/>
    <mergeCell ref="Q347:U347"/>
    <mergeCell ref="V347:X347"/>
    <mergeCell ref="Z347:AD347"/>
    <mergeCell ref="AE347:AI347"/>
    <mergeCell ref="L352:N352"/>
    <mergeCell ref="R352:U352"/>
    <mergeCell ref="W352:X352"/>
    <mergeCell ref="L353:N353"/>
    <mergeCell ref="J354:N354"/>
    <mergeCell ref="Q354:U354"/>
    <mergeCell ref="V354:X354"/>
    <mergeCell ref="Z354:AD354"/>
    <mergeCell ref="AE354:AI354"/>
    <mergeCell ref="J356:N356"/>
    <mergeCell ref="Q356:T356"/>
    <mergeCell ref="V356:X356"/>
    <mergeCell ref="Z356:AC356"/>
    <mergeCell ref="AE356:AJ356"/>
    <mergeCell ref="BE356:BJ356"/>
    <mergeCell ref="BL356:BQ356"/>
    <mergeCell ref="V363:AB363"/>
    <mergeCell ref="AD363:AI363"/>
    <mergeCell ref="BE363:BJ363"/>
    <mergeCell ref="BL363:BQ363"/>
    <mergeCell ref="V364:AB364"/>
    <mergeCell ref="AD364:AI364"/>
    <mergeCell ref="BE364:BJ364"/>
    <mergeCell ref="BL364:BQ364"/>
    <mergeCell ref="V365:AB365"/>
    <mergeCell ref="AD365:AI365"/>
    <mergeCell ref="BE365:BJ365"/>
    <mergeCell ref="BL365:BQ365"/>
    <mergeCell ref="V366:AB366"/>
    <mergeCell ref="AD366:AI366"/>
    <mergeCell ref="BE366:BJ366"/>
    <mergeCell ref="BL366:BQ366"/>
    <mergeCell ref="V367:AB367"/>
    <mergeCell ref="AD367:AI367"/>
    <mergeCell ref="BE367:BJ367"/>
    <mergeCell ref="BL367:BQ367"/>
    <mergeCell ref="V368:AB368"/>
    <mergeCell ref="AD368:AI368"/>
    <mergeCell ref="BE368:BJ368"/>
    <mergeCell ref="BL368:BQ368"/>
    <mergeCell ref="V369:AB369"/>
    <mergeCell ref="AD369:AI369"/>
    <mergeCell ref="BE369:BJ369"/>
    <mergeCell ref="BL369:BQ369"/>
    <mergeCell ref="V371:AB371"/>
    <mergeCell ref="AD371:AI371"/>
    <mergeCell ref="BE371:BJ371"/>
    <mergeCell ref="BL371:BQ371"/>
    <mergeCell ref="V374:AB374"/>
    <mergeCell ref="AD374:AI374"/>
    <mergeCell ref="BE374:BJ374"/>
    <mergeCell ref="BL374:BQ374"/>
    <mergeCell ref="V375:AB375"/>
    <mergeCell ref="AD375:AI375"/>
    <mergeCell ref="BE375:BJ375"/>
    <mergeCell ref="BL375:BQ375"/>
    <mergeCell ref="V376:AB376"/>
    <mergeCell ref="AD376:AI376"/>
    <mergeCell ref="BE376:BJ376"/>
    <mergeCell ref="BL376:BQ376"/>
    <mergeCell ref="V377:AB377"/>
    <mergeCell ref="AD377:AJ377"/>
    <mergeCell ref="BE377:BJ377"/>
    <mergeCell ref="BL377:BQ377"/>
    <mergeCell ref="V378:AB378"/>
    <mergeCell ref="AD378:AJ378"/>
    <mergeCell ref="BE378:BJ378"/>
    <mergeCell ref="BL378:BQ378"/>
    <mergeCell ref="V379:AB379"/>
    <mergeCell ref="AD379:AJ379"/>
    <mergeCell ref="BE379:BJ379"/>
    <mergeCell ref="BL379:BQ379"/>
    <mergeCell ref="V380:AB380"/>
    <mergeCell ref="AD380:AI380"/>
    <mergeCell ref="V381:AB381"/>
    <mergeCell ref="AD381:AI381"/>
    <mergeCell ref="BE381:BJ381"/>
    <mergeCell ref="BL381:BQ381"/>
    <mergeCell ref="V384:AB384"/>
    <mergeCell ref="AD384:AI384"/>
    <mergeCell ref="BE384:BJ384"/>
    <mergeCell ref="BL384:BQ384"/>
    <mergeCell ref="V385:AB385"/>
    <mergeCell ref="AD385:AI385"/>
    <mergeCell ref="BE385:BJ385"/>
    <mergeCell ref="BL385:BQ385"/>
    <mergeCell ref="V387:AB387"/>
    <mergeCell ref="AD387:AI387"/>
    <mergeCell ref="BE387:BJ387"/>
    <mergeCell ref="BL387:BQ387"/>
    <mergeCell ref="V389:AB389"/>
    <mergeCell ref="AD389:AI389"/>
    <mergeCell ref="BE389:BJ389"/>
    <mergeCell ref="BL389:BQ389"/>
    <mergeCell ref="V392:AB392"/>
    <mergeCell ref="AD392:AI392"/>
    <mergeCell ref="BE392:BJ392"/>
    <mergeCell ref="BL392:BQ392"/>
    <mergeCell ref="V393:AB393"/>
    <mergeCell ref="AD393:AI393"/>
    <mergeCell ref="BE393:BJ393"/>
    <mergeCell ref="BL393:BQ393"/>
    <mergeCell ref="V394:AB394"/>
    <mergeCell ref="AD394:AI394"/>
    <mergeCell ref="BE394:BJ394"/>
    <mergeCell ref="BL394:BQ394"/>
    <mergeCell ref="V395:AB395"/>
    <mergeCell ref="AD395:AI395"/>
    <mergeCell ref="BE395:BJ395"/>
    <mergeCell ref="BL395:BQ395"/>
    <mergeCell ref="V396:AB396"/>
    <mergeCell ref="AD396:AI396"/>
    <mergeCell ref="BE396:BJ396"/>
    <mergeCell ref="BL396:BQ396"/>
    <mergeCell ref="V397:AB397"/>
    <mergeCell ref="AD397:AI397"/>
    <mergeCell ref="BE397:BJ397"/>
    <mergeCell ref="BL397:BQ397"/>
    <mergeCell ref="V398:AB398"/>
    <mergeCell ref="AD398:AI398"/>
    <mergeCell ref="BE398:BJ398"/>
    <mergeCell ref="BL398:BQ398"/>
    <mergeCell ref="V399:AB399"/>
    <mergeCell ref="AD399:AI399"/>
    <mergeCell ref="BE399:BJ399"/>
    <mergeCell ref="BL399:BQ399"/>
    <mergeCell ref="V401:AB401"/>
    <mergeCell ref="AD401:AI401"/>
    <mergeCell ref="BE401:BJ401"/>
    <mergeCell ref="BL401:BQ401"/>
    <mergeCell ref="K404:V404"/>
    <mergeCell ref="X404:AI404"/>
    <mergeCell ref="J405:O405"/>
    <mergeCell ref="P405:S405"/>
    <mergeCell ref="T405:V405"/>
    <mergeCell ref="W405:AB405"/>
    <mergeCell ref="AC405:AF405"/>
    <mergeCell ref="AG405:AI405"/>
    <mergeCell ref="AL405:AU405"/>
    <mergeCell ref="AV405:AY405"/>
    <mergeCell ref="AZ405:BC405"/>
    <mergeCell ref="BD405:BH405"/>
    <mergeCell ref="BI405:BM405"/>
    <mergeCell ref="BN405:BQ405"/>
    <mergeCell ref="M407:P407"/>
    <mergeCell ref="Q407:T407"/>
    <mergeCell ref="U407:Z407"/>
    <mergeCell ref="AA407:AE407"/>
    <mergeCell ref="AF407:AI407"/>
    <mergeCell ref="AV407:AY407"/>
    <mergeCell ref="AZ407:BC407"/>
    <mergeCell ref="BD407:BH407"/>
    <mergeCell ref="BI407:BM407"/>
    <mergeCell ref="BN407:BQ407"/>
    <mergeCell ref="C409:L409"/>
    <mergeCell ref="M409:P409"/>
    <mergeCell ref="Q409:T409"/>
    <mergeCell ref="U409:Z409"/>
    <mergeCell ref="AA409:AE409"/>
    <mergeCell ref="AF409:AI409"/>
    <mergeCell ref="AL409:AU409"/>
    <mergeCell ref="AV409:AY409"/>
    <mergeCell ref="AZ409:BC409"/>
    <mergeCell ref="BD409:BH409"/>
    <mergeCell ref="BI409:BM409"/>
    <mergeCell ref="BN409:BQ409"/>
    <mergeCell ref="K412:P412"/>
    <mergeCell ref="Q412:V412"/>
    <mergeCell ref="W412:AC412"/>
    <mergeCell ref="AD412:AI412"/>
    <mergeCell ref="AT412:AY412"/>
    <mergeCell ref="AZ412:BE412"/>
    <mergeCell ref="BF412:BK412"/>
    <mergeCell ref="BL412:BQ412"/>
    <mergeCell ref="K413:P413"/>
    <mergeCell ref="Q413:V413"/>
    <mergeCell ref="W413:AC413"/>
    <mergeCell ref="AD413:AI413"/>
    <mergeCell ref="AT413:AY413"/>
    <mergeCell ref="AZ413:BE413"/>
    <mergeCell ref="BF413:BK413"/>
    <mergeCell ref="BL413:BQ413"/>
    <mergeCell ref="K414:P414"/>
    <mergeCell ref="Q414:V414"/>
    <mergeCell ref="W414:AC414"/>
    <mergeCell ref="AD414:AI414"/>
    <mergeCell ref="AT414:AY414"/>
    <mergeCell ref="AZ414:BE414"/>
    <mergeCell ref="BF414:BK414"/>
    <mergeCell ref="BL414:BQ414"/>
    <mergeCell ref="K415:P415"/>
    <mergeCell ref="Q415:V415"/>
    <mergeCell ref="W415:AC415"/>
    <mergeCell ref="AD415:AI415"/>
    <mergeCell ref="AT415:AY415"/>
    <mergeCell ref="AZ415:BE415"/>
    <mergeCell ref="BF415:BK415"/>
    <mergeCell ref="BL415:BQ415"/>
    <mergeCell ref="K416:P416"/>
    <mergeCell ref="Q416:V416"/>
    <mergeCell ref="W416:AC416"/>
    <mergeCell ref="AD416:AI416"/>
    <mergeCell ref="AT416:AY416"/>
    <mergeCell ref="AZ416:BE416"/>
    <mergeCell ref="BF416:BK416"/>
    <mergeCell ref="BL416:BQ416"/>
    <mergeCell ref="K417:P417"/>
    <mergeCell ref="Q417:V417"/>
    <mergeCell ref="W417:AC417"/>
    <mergeCell ref="AD417:AI417"/>
    <mergeCell ref="AT417:AY417"/>
    <mergeCell ref="AZ417:BE417"/>
    <mergeCell ref="BF417:BK417"/>
    <mergeCell ref="BL417:BQ417"/>
    <mergeCell ref="K418:P418"/>
    <mergeCell ref="Q418:V418"/>
    <mergeCell ref="W418:AC418"/>
    <mergeCell ref="AD418:AI418"/>
    <mergeCell ref="AT418:AY418"/>
    <mergeCell ref="AZ418:BE418"/>
    <mergeCell ref="BF418:BK418"/>
    <mergeCell ref="BL418:BQ418"/>
    <mergeCell ref="K419:P419"/>
    <mergeCell ref="Q419:V419"/>
    <mergeCell ref="W419:AC419"/>
    <mergeCell ref="AD419:AI419"/>
    <mergeCell ref="AT419:AY419"/>
    <mergeCell ref="AZ419:BE419"/>
    <mergeCell ref="BF419:BK419"/>
    <mergeCell ref="BL419:BQ419"/>
    <mergeCell ref="K420:P420"/>
    <mergeCell ref="Q420:V420"/>
    <mergeCell ref="W420:AC420"/>
    <mergeCell ref="AD420:AI420"/>
    <mergeCell ref="AT420:AY420"/>
    <mergeCell ref="AZ420:BE420"/>
    <mergeCell ref="BF420:BK420"/>
    <mergeCell ref="BL420:BQ420"/>
    <mergeCell ref="K421:P421"/>
    <mergeCell ref="Q421:V421"/>
    <mergeCell ref="W421:AC421"/>
    <mergeCell ref="AD421:AI421"/>
    <mergeCell ref="AT421:AY421"/>
    <mergeCell ref="AZ421:BE421"/>
    <mergeCell ref="BF421:BK421"/>
    <mergeCell ref="BL421:BQ421"/>
    <mergeCell ref="K422:P422"/>
    <mergeCell ref="Q422:V422"/>
    <mergeCell ref="W422:AC422"/>
    <mergeCell ref="AD422:AI422"/>
    <mergeCell ref="K423:P423"/>
    <mergeCell ref="Q423:V423"/>
    <mergeCell ref="W423:AC423"/>
    <mergeCell ref="AD423:AI423"/>
    <mergeCell ref="AT423:AY423"/>
    <mergeCell ref="AZ423:BE423"/>
    <mergeCell ref="BF423:BK423"/>
    <mergeCell ref="BL423:BQ423"/>
    <mergeCell ref="K424:P424"/>
    <mergeCell ref="W424:AC424"/>
    <mergeCell ref="AD424:AI424"/>
    <mergeCell ref="AT424:AY424"/>
    <mergeCell ref="AZ424:BE424"/>
    <mergeCell ref="BF424:BK424"/>
    <mergeCell ref="BL424:BQ424"/>
    <mergeCell ref="K425:P425"/>
    <mergeCell ref="Q425:V425"/>
    <mergeCell ref="W425:AC425"/>
    <mergeCell ref="AD425:AI425"/>
    <mergeCell ref="AT425:AY425"/>
    <mergeCell ref="AZ425:BE425"/>
    <mergeCell ref="BF425:BK425"/>
    <mergeCell ref="BL425:BQ425"/>
    <mergeCell ref="V430:AB430"/>
    <mergeCell ref="AD430:AI430"/>
    <mergeCell ref="BE430:BJ430"/>
    <mergeCell ref="BL430:BQ430"/>
    <mergeCell ref="V432:AB432"/>
    <mergeCell ref="AD432:AI432"/>
    <mergeCell ref="BE432:BJ432"/>
    <mergeCell ref="BL432:BQ432"/>
    <mergeCell ref="V433:AB433"/>
    <mergeCell ref="AD433:AI433"/>
    <mergeCell ref="BE433:BJ433"/>
    <mergeCell ref="BL433:BQ433"/>
    <mergeCell ref="V434:AB434"/>
    <mergeCell ref="AD434:AI434"/>
    <mergeCell ref="BE434:BJ434"/>
    <mergeCell ref="BL434:BQ434"/>
    <mergeCell ref="V435:AB435"/>
    <mergeCell ref="AD435:AI435"/>
    <mergeCell ref="BE435:BJ435"/>
    <mergeCell ref="BL435:BQ435"/>
    <mergeCell ref="V436:AB436"/>
    <mergeCell ref="AD436:AI436"/>
    <mergeCell ref="BE436:BJ436"/>
    <mergeCell ref="BL436:BQ436"/>
    <mergeCell ref="V437:AB437"/>
    <mergeCell ref="AD437:AI437"/>
    <mergeCell ref="BE437:BJ437"/>
    <mergeCell ref="BL437:BQ437"/>
    <mergeCell ref="V438:AB438"/>
    <mergeCell ref="AD438:AI438"/>
    <mergeCell ref="BE438:BJ438"/>
    <mergeCell ref="BL438:BQ438"/>
    <mergeCell ref="V439:AB439"/>
    <mergeCell ref="AD439:AI439"/>
    <mergeCell ref="BE439:BJ439"/>
    <mergeCell ref="BL439:BQ439"/>
    <mergeCell ref="BE441:BJ441"/>
    <mergeCell ref="BL441:BQ441"/>
    <mergeCell ref="V440:AB440"/>
    <mergeCell ref="AD440:AI440"/>
    <mergeCell ref="BE440:BJ440"/>
    <mergeCell ref="BL440:BQ440"/>
    <mergeCell ref="BE452:BJ452"/>
    <mergeCell ref="BL452:BQ452"/>
    <mergeCell ref="V447:AB447"/>
    <mergeCell ref="AD447:AI447"/>
    <mergeCell ref="V448:AB448"/>
    <mergeCell ref="AD448:AI448"/>
    <mergeCell ref="BE454:BJ454"/>
    <mergeCell ref="BL454:BQ454"/>
    <mergeCell ref="V453:AB453"/>
    <mergeCell ref="AD453:AI453"/>
    <mergeCell ref="BE453:BJ453"/>
    <mergeCell ref="BL453:BQ453"/>
    <mergeCell ref="BE458:BJ458"/>
    <mergeCell ref="BL458:BQ458"/>
    <mergeCell ref="V455:AB455"/>
    <mergeCell ref="AD455:AI455"/>
    <mergeCell ref="BE455:BJ455"/>
    <mergeCell ref="BL455:BQ455"/>
    <mergeCell ref="BL460:BQ460"/>
    <mergeCell ref="V459:AB459"/>
    <mergeCell ref="AD459:AI459"/>
    <mergeCell ref="BE459:BJ459"/>
    <mergeCell ref="BL459:BQ459"/>
    <mergeCell ref="V460:AB460"/>
    <mergeCell ref="AD460:AI460"/>
    <mergeCell ref="BE460:BJ460"/>
    <mergeCell ref="BE461:BJ461"/>
    <mergeCell ref="BL461:BQ461"/>
    <mergeCell ref="S462:T462"/>
    <mergeCell ref="V462:AB462"/>
    <mergeCell ref="AD462:AI462"/>
    <mergeCell ref="BB462:BC462"/>
    <mergeCell ref="BE462:BJ462"/>
    <mergeCell ref="BL462:BQ462"/>
    <mergeCell ref="S461:T461"/>
    <mergeCell ref="V461:AB461"/>
    <mergeCell ref="BB461:BC461"/>
    <mergeCell ref="N257:Q257"/>
    <mergeCell ref="N258:Q258"/>
    <mergeCell ref="X467:AG467"/>
    <mergeCell ref="V454:AB454"/>
    <mergeCell ref="AD454:AI454"/>
    <mergeCell ref="C451:AI451"/>
    <mergeCell ref="AL451:BQ451"/>
    <mergeCell ref="V452:AB452"/>
    <mergeCell ref="AD452:AI452"/>
    <mergeCell ref="N250:Q250"/>
    <mergeCell ref="AD461:AI461"/>
    <mergeCell ref="V458:AB458"/>
    <mergeCell ref="AD458:AI458"/>
    <mergeCell ref="V443:AB443"/>
    <mergeCell ref="AD443:AI443"/>
    <mergeCell ref="V445:AB445"/>
    <mergeCell ref="AD445:AI445"/>
    <mergeCell ref="V441:AB441"/>
    <mergeCell ref="AD441:AI441"/>
  </mergeCells>
  <conditionalFormatting sqref="AL252 AL242:AM242 AL239:AM239 AL256 AL248 AL275 AL270:AM270 AL278:AL281 AL285:AL286 C291:G291 N291 AL291:AP291 AW291">
    <cfRule type="expression" priority="1" dxfId="1" stopIfTrue="1">
      <formula>OR(VALUE($Q239)&lt;&gt;0,VALUE($R239)&lt;&gt;0)</formula>
    </cfRule>
  </conditionalFormatting>
  <conditionalFormatting sqref="D253:D254 AL253:AL254 C256:D256 C239:D239 AM248 BL237 AM256 C248:D248 C286:D286 C270:D270 AM281:AN281 AM279 C252 AM286 AM273:AM277 AL273:AL274 AL276:AL277 C302 AL302 C281:E281 C242:D242 AL251 D251 BL268 AL282:AL284 D282:D284 C279:D279 AL314 C358:C361 AL358:AL361 AL245:AM246 AL243:AM243 D245:D246 D243 C273:D277">
    <cfRule type="expression" priority="2" dxfId="1" stopIfTrue="1">
      <formula>OR(VALUE($R237)&lt;&gt;0,VALUE($S237)&lt;&gt;0)</formula>
    </cfRule>
  </conditionalFormatting>
  <conditionalFormatting sqref="BL339">
    <cfRule type="expression" priority="3" dxfId="1" stopIfTrue="1">
      <formula>OR(VALUE($R339)&lt;&gt;0,VALUE(#REF!)&lt;&gt;0)</formula>
    </cfRule>
  </conditionalFormatting>
  <conditionalFormatting sqref="C461:C466 AL461:AL466">
    <cfRule type="expression" priority="4" dxfId="0" stopIfTrue="1">
      <formula>OR(VALUE($AT461)&lt;&gt;0,VALUE($AU461)&lt;&gt;0)</formula>
    </cfRule>
  </conditionalFormatting>
  <conditionalFormatting sqref="AL244">
    <cfRule type="expression" priority="5" dxfId="1" stopIfTrue="1">
      <formula>OR(VALUE($Q244)&lt;&gt;0,VALUE($T244)&lt;&gt;0)</formula>
    </cfRule>
  </conditionalFormatting>
  <conditionalFormatting sqref="AM244 C244:D244">
    <cfRule type="expression" priority="6" dxfId="1" stopIfTrue="1">
      <formula>OR(VALUE($T244)&lt;&gt;0,VALUE($S244)&lt;&gt;0)</formula>
    </cfRule>
  </conditionalFormatting>
  <conditionalFormatting sqref="AL250">
    <cfRule type="expression" priority="7" dxfId="1" stopIfTrue="1">
      <formula>OR(VALUE($Q250)&lt;&gt;0,VALUE(#REF!)&lt;&gt;0)</formula>
    </cfRule>
  </conditionalFormatting>
  <conditionalFormatting sqref="AM250:AN250 C250:E250">
    <cfRule type="expression" priority="8" dxfId="1" stopIfTrue="1">
      <formula>OR(VALUE(#REF!)&lt;&gt;0,VALUE($S250)&lt;&gt;0)</formula>
    </cfRule>
  </conditionalFormatting>
  <conditionalFormatting sqref="AL272:AM272">
    <cfRule type="expression" priority="9" dxfId="1" stopIfTrue="1">
      <formula>OR(VALUE($Q271)&lt;&gt;0,VALUE($R271)&lt;&gt;0)</formula>
    </cfRule>
  </conditionalFormatting>
  <conditionalFormatting sqref="C272:D272">
    <cfRule type="expression" priority="10" dxfId="1" stopIfTrue="1">
      <formula>OR(VALUE($R271)&lt;&gt;0,VALUE($S271)&lt;&gt;0)</formula>
    </cfRule>
  </conditionalFormatting>
  <conditionalFormatting sqref="AL400:AM402 AV409:BD409 AA409:AI409 M409:U409 D400:D402 BI409:IV409 AL394:AL399 K413:AI413 AD389:AJ389 D410:AI410 B409:C410 AM410:IV410 D412:G413 AK425:BQ426 E390:U402 B390:C402 AL390:AL391 AT413:BQ413 AK413 AM412:AP413 AL427:IV427 V390:AI391 AM390:BD393 AN394:BD402 BE393:BQ402 C456:AI457 D390:D393 V383:AI383 B382:AI382 AL383:BD389 AL382:BQ382 BE383:BQ383 BR382:BR383 BE385:BR391 B425:AI427 BR411:IV426 O270:T271 AL409:AL410 AL411:BQ411 C411:AI411 B411:B413 V393:AI402 B383:U389 C247:M247 C240:I241 B249:AI249 AL257:AW259 AS256:AV256 AO256:AQ256 C257:I259 AL240:AS241 F256:H256 AS239 B239:B248 F248:H248 AO239:AQ239 AO248:AQ248 AL249:AR249 AL255:AV255 AL247:AV247 BE168:BQ169 V183:AI183 C235:AH236 AL180:AL183 AX239:BQ259 BE195:BR206 AM292:BD293 V195:AI206 J270:M277 C278:M278 C271:I271 AM278:AV278 AL287:AW290 AQ279 AS286:AV286 C287:I290 AS272:AS277 AO286:AQ286 AM285:AV285 AL271:AS271 F272:G277 F286:H286 AT270:AV277 AS270 AO272:AP277 AO270:AQ270 C294:D294 H291:M291 C292:U293 C297:D297 AL294:AM294 AQ291:AV291 AL297:AM297 O291:U291 V291:AI292 D295:D296 D298:D299 AM295:AM296 AM298:AM299 AL292 AL234:BR236 AL195:AL206 C205:U218 AL208:AL218 BE208:BQ218 V208:AI218 C364:C366 AL364:AL371 B205:B219 C219:AI219 V228:AI228 B227:AI227 V223:AI226 V221:AI221 B220:AI220 AL221:BD226 AL227:BQ227 BE228:BQ228 AL219:BQ220 BE221:BQ221 BR223:BR228 BR208:BR221 BE223:BQ226 B221:U226 C228:U229 BE230:BR233 AL228:BD233 C230:AI234 BE171:BR183 V185:AI193 BE185:BR193 AL185:AL193 B183:U204 AM180:BD218 P241:Q246 C124:U139 AD334:AJ336 J239:L246 M241:M246 AS242:AS246 F242:G246 AT239:AV246 AO242:AP246 F250:G254 B250:B268 AS248:AV254 AO250:AP254 V137:AB139 AW239:AW256 B228:B237 AO237:AP237 F239:H239 BD237 BK237 C260:T266 AL260:BQ266 AL267:IV267 C267:AH267 F270:H270 J250:L254 AO268:AP268 BD268 BK268 J279:M284 J286:AI290 AW270:AW286 AS279:AV284 AO279:AP284 AX270:BD291 BE270:BR292 C280:I280 F279:H279 F281:G284 R239:V240 B270:B284 B285:AI285 E294:AI299 AL300:BK300 B286:B299 AN294:BK299 BL294:BR300 B300:AI301 AL301:BR301 BM302:BR302 AS302:BK302 AE302:AI302 J302:AC302 AO302:AP302 F302:G302 AM303:BD303 C304:D304 C303:U303 C307:D307 AL304:AM304 AL307:AM307 D305:D306 D308:D311 AM305:AM306 AM308:AM311 AC385:AI388 AL312:BK312 B303:B311 AN304:BK311 BL304:BR312 AL313:BR313 F314:G314 BM314:BR314 AS314:BK314 AD380:AD381 J314:AC314 AO314:AP314 AM315:BD315 C315:U315 AL316:AM317 AL322:AM322 AM318:AM321 AL356:BK356 BK339 AL357:BR357 C314 C316:D322 C326 AM341:BK355 BL341:BR356 V316:AI325 B312:AI313 E316:U338 BR239:BR266 AN316:BR338 AM323:AM338 D323:D338 AD129:AI132 B315:B339 AO339:AP339 BD339 BS341:IV361 V362:AI362 C362:U363 AL362 BE362:BR362 AM362:BD371 J358:AC361 AE358:AI361 AS358:BK361 BM358:BR361 F358:G361 AO358:AP361 B341:B357 C357:AI357 L355 C356 G356 AL373 AL372:BD372 BE364:BR373 V364:AI373 BE375:BR381 AL378:AL381 AM373:BD381 C370:C381 AE134:AI139 AD135:AD139 AC134:AC139 X135:AB136 V136:W136 V385:AB389 Q239 N247:N248 S248:V248 V334:AB338 V327:AB332 AC327:AC338 AD327:AI332 O342:O355 D341:I355 J341:K346 L346 M342:N346 BS270:IV338 J355 J348:J353 K348:K355 M348:N355 L348:L353 R355:U355 P250:Q254 W239:AI248 J248:M248 N250:N254 AA258:AB258 AD250:AI266 X250:AC254 C255:V255 J256:L259 M256:V256 W250:W256 AC256:AC266 X256:AB256 M259 N258:N259 O259 U259:AB266 P258:Q259 R259:T259 S258 X258:Y258 U258:V258 L342:L343 P341:P355 Q341:R346 V353:V355 Q348:Q355 I356:AJ356 W341:AI355 U342:V351 R348:R351 S341:T351 R353:U353 B362:B381 D364:U381 AE381:AI381 AD377:AJ379 AD337:AI338 V375:AC381 AD375:AI376 R241:R248 AC124:AC132 V124:AB124 V126:AB127 V129:AB132 AD128:AJ128 AD125:AJ125 AD124:AI124 AD126:AI127 M239:N239 O239:P240 N270:N284 U270:AI284 O273:T284 E304:AJ311">
    <cfRule type="expression" priority="11" dxfId="0" stopIfTrue="1">
      <formula>OR(VALUE(#REF!)&lt;&gt;0,VALUE(#REF!)&lt;&gt;0)</formula>
    </cfRule>
  </conditionalFormatting>
  <conditionalFormatting sqref="AM403:BR404 BS403:IV405 Z403:AI403 BS430:IV455 B430:L431 V432:AB436 AL430:AU431 AD406:AF408 AL439 AL436 C436 B432:B436 D432:L436 AM432:AU436 BB430:BC436 S430:T436 AM437:BD450 B437:AB438 BL432:BQ450 AD432:AI450 BE432:BJ450 B428:AI429 AG405 X403:Y404 D403:J404 K403:W403 Q406:Q408 AI406:AI408 BD405:BD408 AZ406:AZ408 BF406:BG408 BN405:BN408 BI405:BI408 BL406:BM408 BQ406:IV408 B405:C408 AL403:AL408 AA406:AA408 W406:Y408 U406:U408 AL428:IV429 D439:AB450 AL451:AL454 BR432:BR451 BL453:BR455 BE453:BJ455 V453:AB455 AD453:AI455 D452:L455 AM452:AU455 B439:C455 AM459:AU460 D459:L460 BE459:BJ460 BL459:IV460 V459:AB460 B459:B460 AD459:AI460">
    <cfRule type="expression" priority="12" dxfId="0" stopIfTrue="1">
      <formula>OR(VALUE(#REF!)&lt;&gt;0,VALUE(#REF!)&lt;&gt;0)</formula>
    </cfRule>
  </conditionalFormatting>
  <conditionalFormatting sqref="V384:AI384 BE384:BR384">
    <cfRule type="expression" priority="13" dxfId="0" stopIfTrue="1">
      <formula>OR(VALUE(#REF!)&lt;&gt;0,VALUE(#REF!)&lt;&gt;0)</formula>
    </cfRule>
  </conditionalFormatting>
  <conditionalFormatting sqref="AL392:AL393">
    <cfRule type="expression" priority="14" dxfId="0" stopIfTrue="1">
      <formula>OR(VALUE(#REF!)&lt;&gt;0,VALUE(#REF!)&lt;&gt;0)</formula>
    </cfRule>
  </conditionalFormatting>
  <conditionalFormatting sqref="E474 AN474 O471:O473 Q471:Z474 F471:F473 G471:M474 D471:D473 AB471:AI474 AX471:AX473 BJ471:BQ474 AZ471:BH474 AO471:AO473 AP471:AV474 AM471:AM473">
    <cfRule type="expression" priority="15" dxfId="0" stopIfTrue="1">
      <formula>OR(VALUE(#REF!)&lt;&gt;0,VALUE(#REF!)&lt;&gt;0)</formula>
    </cfRule>
  </conditionalFormatting>
  <conditionalFormatting sqref="AC392:AD392 BE392 V392 BK392:BL392">
    <cfRule type="expression" priority="16" dxfId="0" stopIfTrue="1">
      <formula>OR(VALUE(#REF!)&lt;&gt;0,VALUE(#REF!)&lt;&gt;0)</formula>
    </cfRule>
  </conditionalFormatting>
  <conditionalFormatting sqref="B457">
    <cfRule type="expression" priority="17" dxfId="0" stopIfTrue="1">
      <formula>OR(VALUE(#REF!)&lt;&gt;0,VALUE(#REF!)&lt;&gt;0)</formula>
    </cfRule>
  </conditionalFormatting>
  <conditionalFormatting sqref="O469 Q468:Q469 Z469 AB469:AF469 F469:G469 D469 AX469 AZ468:AZ469 BH469 BJ469:BN469 AO469:AP469 AM469 AN468 E468 AL467:AP467 H467:M469 AI468:AI469 BO467:BQ469 BA467:BG469 AQ467:AV469 N467:Q467 X468:Y469 C467:G467 AW467:AZ467 BH467:BI467 BK467:BN467 R467:W469 AH467:AH469 AG468:AG469">
    <cfRule type="expression" priority="18" dxfId="0" stopIfTrue="1">
      <formula>OR(VALUE(#REF!)&lt;&gt;0,VALUE(#REF!)&lt;&gt;0)</formula>
    </cfRule>
  </conditionalFormatting>
  <conditionalFormatting sqref="O470 Q470:Z470 F470:M470 D470 AB470:AI470 AX470 BJ470:BQ470 AZ470:BH470 AO470:AV470 AM470">
    <cfRule type="expression" priority="19" dxfId="0" stopIfTrue="1">
      <formula>OR(VALUE(#REF!)&lt;&gt;0,VALUE(#REF!)&lt;&gt;0)</formula>
    </cfRule>
  </conditionalFormatting>
  <conditionalFormatting sqref="B461:B466">
    <cfRule type="expression" priority="20" dxfId="0" stopIfTrue="1">
      <formula>OR(VALUE(#REF!)&lt;&gt;0,VALUE(#REF!)&lt;&gt;0)</formula>
    </cfRule>
  </conditionalFormatting>
  <conditionalFormatting sqref="V452:AB452 AD452:AI452 BE452 BL452 BR452 AD430:AD431 V430:V431 BE430:BE431 BL430:BL431">
    <cfRule type="expression" priority="21" dxfId="0" stopIfTrue="1">
      <formula>OR(VALUE(#REF!)&lt;&gt;0,VALUE(#REF!)&lt;&gt;0)</formula>
    </cfRule>
  </conditionalFormatting>
  <conditionalFormatting sqref="AK414:BQ424 B414:P424 Q414:V423 W414:W424 AD414:AI424 X414:AC423">
    <cfRule type="expression" priority="22" dxfId="0" stopIfTrue="1">
      <formula>OR(VALUE(#REF!)&lt;&gt;0,VALUE(#REF!)&lt;&gt;0)</formula>
    </cfRule>
  </conditionalFormatting>
  <conditionalFormatting sqref="C403:C404">
    <cfRule type="expression" priority="23" dxfId="0" stopIfTrue="1">
      <formula>OR(VALUE(#REF!)&lt;&gt;0,VALUE(#REF!)&lt;&gt;0)</formula>
    </cfRule>
  </conditionalFormatting>
  <conditionalFormatting sqref="AL377 L345">
    <cfRule type="expression" priority="24" dxfId="0" stopIfTrue="1">
      <formula>OR(VALUE(#REF!)&lt;&gt;0,VALUE(#REF!)&lt;&gt;0)</formula>
    </cfRule>
  </conditionalFormatting>
  <conditionalFormatting sqref="C367">
    <cfRule type="expression" priority="25" dxfId="0" stopIfTrue="1">
      <formula>OR(VALUE(#REF!)&lt;&gt;0,VALUE(#REF!)&lt;&gt;0)</formula>
    </cfRule>
  </conditionalFormatting>
  <conditionalFormatting sqref="AL122:IV123 D122:AI123 C123">
    <cfRule type="expression" priority="26" dxfId="0" stopIfTrue="1">
      <formula>OR(VALUE(#REF!)&lt;&gt;0,VALUE(#REF!)&lt;&gt;0)</formula>
    </cfRule>
  </conditionalFormatting>
  <conditionalFormatting sqref="V170:AI170 BE170:BR170">
    <cfRule type="expression" priority="27" dxfId="0" stopIfTrue="1">
      <formula>OR(VALUE(#REF!)&lt;&gt;0,VALUE(#REF!)&lt;&gt;0)</formula>
    </cfRule>
  </conditionalFormatting>
  <conditionalFormatting sqref="V326:AI326 BE293:BR293 V303:AI303 BE303:BR303 V315:AI315 BE315:BR315 V293:AI293 V333:AB333 AD333:AI333">
    <cfRule type="expression" priority="28" dxfId="0" stopIfTrue="1">
      <formula>OR(VALUE(#REF!)&lt;&gt;0,VALUE(#REF!)&lt;&gt;0)</formula>
    </cfRule>
  </conditionalFormatting>
  <conditionalFormatting sqref="V229:AI229 V222:AI222 BE229:BR229 BE222:BR222">
    <cfRule type="expression" priority="29" dxfId="0" stopIfTrue="1">
      <formula>OR(VALUE(#REF!)&lt;&gt;0,VALUE(#REF!)&lt;&gt;0)</formula>
    </cfRule>
  </conditionalFormatting>
  <conditionalFormatting sqref="BE363:BL363 AC363:AD363 V363">
    <cfRule type="expression" priority="30" dxfId="0" stopIfTrue="1">
      <formula>OR(VALUE(#REF!)&lt;&gt;0,VALUE(#REF!)&lt;&gt;0)</formula>
    </cfRule>
  </conditionalFormatting>
  <conditionalFormatting sqref="BE374:BL374 V374:AD374">
    <cfRule type="expression" priority="31" dxfId="0" stopIfTrue="1">
      <formula>OR(VALUE(#REF!)&lt;&gt;0,VALUE(#REF!)&lt;&gt;0)</formula>
    </cfRule>
  </conditionalFormatting>
  <conditionalFormatting sqref="AL293 AL303 AL315">
    <cfRule type="expression" priority="32" dxfId="0" stopIfTrue="1">
      <formula>OR(VALUE(#REF!)&lt;&gt;0,VALUE(#REF!)&lt;&gt;0)</formula>
    </cfRule>
  </conditionalFormatting>
  <conditionalFormatting sqref="AL363 AL374">
    <cfRule type="expression" priority="33" dxfId="0" stopIfTrue="1">
      <formula>OR(VALUE(#REF!)&lt;&gt;0,VALUE(#REF!)&lt;&gt;0)</formula>
    </cfRule>
  </conditionalFormatting>
  <conditionalFormatting sqref="AL184">
    <cfRule type="expression" priority="34" dxfId="0" stopIfTrue="1">
      <formula>OR(VALUE(#REF!)&lt;&gt;0,VALUE(#REF!)&lt;&gt;0)</formula>
    </cfRule>
  </conditionalFormatting>
  <conditionalFormatting sqref="AL207">
    <cfRule type="expression" priority="35" dxfId="0" stopIfTrue="1">
      <formula>OR(VALUE(#REF!)&lt;&gt;0,VALUE(#REF!)&lt;&gt;0)</formula>
    </cfRule>
  </conditionalFormatting>
  <conditionalFormatting sqref="AC207 BR207">
    <cfRule type="expression" priority="36" dxfId="0" stopIfTrue="1">
      <formula>OR(VALUE(#REF!)&lt;&gt;0,VALUE(#REF!)&lt;&gt;0)</formula>
    </cfRule>
  </conditionalFormatting>
  <conditionalFormatting sqref="AI267 AI235:AI236">
    <cfRule type="expression" priority="37" dxfId="0" stopIfTrue="1">
      <formula>OR(VALUE(#REF!)&lt;&gt;0,VALUE(#REF!)&lt;&gt;0)</formula>
    </cfRule>
  </conditionalFormatting>
  <conditionalFormatting sqref="AB268 P237 AG154:AI154 AA154 N154 K154:M155 T154:Z155 BR154:BR155 BO154:BQ154 BI154 AW154 AT154:AV155 BC154:BH155 AT238:AV238 BC238:BH238 BR238 AH237:AJ237 T237 L340:M340 AB237 P268 AT269:AV269 BC269:BH269 BR269 AH268:AJ268 L268:N269 M339 AJ339 AT340:AV340 BC340:BH340 BR340 L237:L238 N237:N238 M237">
    <cfRule type="expression" priority="38" dxfId="0" stopIfTrue="1">
      <formula>OR(VALUE(#REF!)&lt;&gt;0,VALUE(#REF!)&lt;&gt;0)</formula>
    </cfRule>
  </conditionalFormatting>
  <conditionalFormatting sqref="AL194">
    <cfRule type="expression" priority="39" dxfId="0" stopIfTrue="1">
      <formula>OR(VALUE(#REF!)&lt;&gt;0,VALUE(#REF!)&lt;&gt;0)</formula>
    </cfRule>
  </conditionalFormatting>
  <conditionalFormatting sqref="V194:AI194 BE194:BR194 V207:AB207 AD207:AI207 BE207:BQ207 V184:AI184 BE184:BR184">
    <cfRule type="expression" priority="40" dxfId="0" stopIfTrue="1">
      <formula>OR(VALUE(#REF!)&lt;&gt;0,VALUE(#REF!)&lt;&gt;0)</formula>
    </cfRule>
  </conditionalFormatting>
  <conditionalFormatting sqref="V133:AI133">
    <cfRule type="expression" priority="41" dxfId="0" stopIfTrue="1">
      <formula>OR(VALUE(#REF!)&lt;&gt;0,VALUE(#REF!)&lt;&gt;0)</formula>
    </cfRule>
  </conditionalFormatting>
  <printOptions/>
  <pageMargins left="0" right="0" top="1" bottom="1" header="0.5" footer="0.5"/>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nam.truongvinh</dc:creator>
  <cp:keywords/>
  <dc:description/>
  <cp:lastModifiedBy>binh.tranvan</cp:lastModifiedBy>
  <cp:lastPrinted>2013-09-09T03:53:43Z</cp:lastPrinted>
  <dcterms:created xsi:type="dcterms:W3CDTF">2012-04-19T06:10:55Z</dcterms:created>
  <dcterms:modified xsi:type="dcterms:W3CDTF">2013-09-09T04:48:36Z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